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0"/>
  </bookViews>
  <sheets>
    <sheet name="прил 1" sheetId="1" r:id="rId1"/>
    <sheet name="прил2" sheetId="2" r:id="rId2"/>
    <sheet name="прил3" sheetId="3" r:id="rId3"/>
    <sheet name="прил4" sheetId="4" r:id="rId4"/>
    <sheet name="прил5" sheetId="5" r:id="rId5"/>
    <sheet name="Лист5.1" sheetId="6" r:id="rId6"/>
    <sheet name="прил6" sheetId="7" r:id="rId7"/>
    <sheet name="прил7" sheetId="8" r:id="rId8"/>
    <sheet name="прил8" sheetId="9" r:id="rId9"/>
    <sheet name="Лист4" sheetId="10" r:id="rId10"/>
    <sheet name="прил11" sheetId="11" r:id="rId11"/>
    <sheet name="прил12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<sst xmlns="http://schemas.openxmlformats.org/spreadsheetml/2006/main" count="1917" uniqueCount="273">
  <si>
    <t>(в процентах)</t>
  </si>
  <si>
    <t>Бюджеты поселений</t>
  </si>
  <si>
    <t>Невыясненные поступления, зачисляемые в бюджеты поселений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</si>
  <si>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</si>
  <si>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</si>
  <si>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</si>
  <si>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</si>
  <si>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</si>
  <si>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</si>
  <si>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В части прочих безвозмездных поступлений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</si>
  <si>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</si>
  <si>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</si>
  <si>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</si>
  <si>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Прочие доходы от компенсации затрат  бюджетов поселений</t>
  </si>
  <si>
    <t>Код бюджетной классификации Российской Федерации</t>
  </si>
  <si>
    <t>Приложение 4</t>
  </si>
  <si>
    <t>№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</si>
  <si>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</si>
  <si>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Наименование</t>
  </si>
  <si>
    <t>код бюджетной классификации</t>
  </si>
  <si>
    <t>01 05 00 00 00 0000 000</t>
  </si>
  <si>
    <t>Наименование показателя</t>
  </si>
  <si>
    <t>к Решению  Совета  Пудовского сельского поселения</t>
  </si>
  <si>
    <t>К Решению Совета  Пудовского сельского поселения</t>
  </si>
  <si>
    <t>Исполнительно-распорядительный орган муниципальеного образования-Администрация Пудовского сельского поселения</t>
  </si>
  <si>
    <t>к Решению Совета Пудовского сельского поселения</t>
  </si>
  <si>
    <t>Объем</t>
  </si>
  <si>
    <t>межбюджетных трансфертов</t>
  </si>
  <si>
    <t>тыс. руб.</t>
  </si>
  <si>
    <t>Наименование показателей</t>
  </si>
  <si>
    <t xml:space="preserve">               </t>
  </si>
  <si>
    <t xml:space="preserve">Безвозмездные поступления от других бюджетов бюджетной системы Российской Федерации </t>
  </si>
  <si>
    <t>Дотация бюджетам поселений на выравнивание бюджетной обеспеченности</t>
  </si>
  <si>
    <t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</si>
  <si>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</si>
  <si>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МБТ на обеспечение условий для развития физической культуры и массового спорта</t>
  </si>
  <si>
    <t>Приложение 5</t>
  </si>
  <si>
    <t>Приложение 8</t>
  </si>
  <si>
    <t>Приложение 11</t>
  </si>
  <si>
    <t>Приложение 6</t>
  </si>
  <si>
    <t>ДОХОДЫ ВСЕГО</t>
  </si>
  <si>
    <t>Прочие безвозмездные поступления в бюджеты сельских поселений</t>
  </si>
  <si>
    <t>Приложение 7</t>
  </si>
  <si>
    <t>РзПР</t>
  </si>
  <si>
    <t>ЦСР</t>
  </si>
  <si>
    <t>ВР</t>
  </si>
  <si>
    <t>В С Е Г О</t>
  </si>
  <si>
    <t xml:space="preserve"> Исполнительно-распорядильный орган муниципального образования- Администрация Пудовского сельского поселения</t>
  </si>
  <si>
    <t/>
  </si>
  <si>
    <t>Общегосударственные вопросы</t>
  </si>
  <si>
    <t>0100</t>
  </si>
  <si>
    <t>Функционирование высшего должностного лица субьекта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</si>
  <si>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</si>
  <si>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</si>
  <si>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0020000000</t>
  </si>
  <si>
    <t>Глава муниципального образования</t>
  </si>
  <si>
    <t>0020300000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</si>
  <si>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</si>
  <si>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</si>
  <si>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</si>
  <si>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</si>
  <si>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</si>
  <si>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</si>
  <si>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</si>
  <si>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</si>
  <si>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</si>
  <si>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</si>
  <si>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</si>
  <si>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</si>
  <si>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</si>
  <si>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</si>
  <si>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</si>
  <si>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</si>
  <si>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</si>
  <si>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0111</t>
  </si>
  <si>
    <t>0700000000</t>
  </si>
  <si>
    <t>Резервные фонды местных администраций</t>
  </si>
  <si>
    <t>0700500000</t>
  </si>
  <si>
    <t>Резервные средства</t>
  </si>
  <si>
    <t>870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</si>
  <si>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</si>
  <si>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</si>
  <si>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</si>
  <si>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0920000000</t>
  </si>
  <si>
    <t>Выполнение других обязательств государства</t>
  </si>
  <si>
    <t>0923000000</t>
  </si>
  <si>
    <t>Расходы на публикацию документов органов местного самоуправления</t>
  </si>
  <si>
    <t>0923100000</t>
  </si>
  <si>
    <t>0923300000</t>
  </si>
  <si>
    <t>Расходы на создание и содержание официальных сайтов ОМСУ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</si>
  <si>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</si>
  <si>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</si>
  <si>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</si>
  <si>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Расходы по управлению,содержанию муниципальной собственности, офомление прав в отношении муниципального имущества</t>
  </si>
  <si>
    <t>0923800000</t>
  </si>
  <si>
    <t>Национальная оборона</t>
  </si>
  <si>
    <t>0200</t>
  </si>
  <si>
    <t xml:space="preserve">Мобилизационная  и вневойская подготовка </t>
  </si>
  <si>
    <t>0203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</si>
  <si>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</si>
  <si>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</si>
  <si>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</si>
  <si>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</si>
  <si>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</si>
  <si>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2128151180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</si>
  <si>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</t>
  </si>
  <si>
    <t>110</t>
  </si>
  <si>
    <t>Национальноя экономика</t>
  </si>
  <si>
    <t>0400</t>
  </si>
  <si>
    <t>Дорожное хозяйство (дорожные фонды)</t>
  </si>
  <si>
    <t>0409</t>
  </si>
  <si>
    <t>Муниципальные  программы муниципальных образований</t>
  </si>
  <si>
    <t>7900000000</t>
  </si>
  <si>
    <t>Муниципальные  программы сельских поселений</t>
  </si>
  <si>
    <t>7970000000</t>
  </si>
  <si>
    <t>Муниципальная программа "Комплексное развитие транспортной инфраструктуры муниципального образования Пудовское сельское поселение"</t>
  </si>
  <si>
    <t>7973000000</t>
  </si>
  <si>
    <t>Содержание дорог МО «Пудовское сельское поселение»</t>
  </si>
  <si>
    <t>7973100000</t>
  </si>
  <si>
    <t>Ремонт дорог МО «Пудовское сельское поселение»</t>
  </si>
  <si>
    <t>7973200000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</si>
  <si>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</si>
  <si>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</si>
  <si>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</si>
  <si>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</si>
  <si>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</si>
  <si>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</si>
  <si>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Мероприятия в области благоустройсва</t>
  </si>
  <si>
    <t>6000000000</t>
  </si>
  <si>
    <t>Уличное освещение</t>
  </si>
  <si>
    <t>6000100000</t>
  </si>
  <si>
    <t>Прочие закупка товаров,работ и услуг для государственных нужд</t>
  </si>
  <si>
    <t>,</t>
  </si>
  <si>
    <t>Организация содержание мест захоронения</t>
  </si>
  <si>
    <t>6000400000</t>
  </si>
  <si>
    <t>Прочие мероприятия по благоустройству городских округов и поселений</t>
  </si>
  <si>
    <t>6000500000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</si>
  <si>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</si>
  <si>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</si>
  <si>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</si>
  <si>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</si>
  <si>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</si>
  <si>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5120000000</t>
  </si>
  <si>
    <t>Государственная программа "Развитие молодежной политики,физической культуры и спорта в Томской области"</t>
  </si>
  <si>
    <t>0800000000</t>
  </si>
  <si>
    <t xml:space="preserve">Подпрограмма "Развитие физической культуры и массового спорта" </t>
  </si>
  <si>
    <t>0810000000</t>
  </si>
  <si>
    <t>Обеспечение условий для развития физической культуры и массового спорта</t>
  </si>
  <si>
    <t>Межбюджетные трансферты бюджетам субъектов российской федерации и муниципальных образований общего характера</t>
  </si>
  <si>
    <t>0801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</si>
  <si>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</si>
  <si>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</si>
  <si>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5210600000</t>
  </si>
  <si>
    <t>Межбюджетные трансферты</t>
  </si>
  <si>
    <t>0800</t>
  </si>
  <si>
    <t>500</t>
  </si>
  <si>
    <t>Иные межбюджетные трансферты</t>
  </si>
  <si>
    <t>540</t>
  </si>
  <si>
    <t>Приложение 12</t>
  </si>
  <si>
    <t>Вед</t>
  </si>
  <si>
    <t>904</t>
  </si>
  <si>
    <t>№ п/п</t>
  </si>
  <si>
    <t>903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</si>
  <si>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</si>
  <si>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</si>
  <si>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Национальная экономика</t>
  </si>
  <si>
    <t>Культура и кинематография</t>
  </si>
  <si>
    <t xml:space="preserve">Культура </t>
  </si>
  <si>
    <t xml:space="preserve">Физическая культура 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</si>
  <si>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</si>
  <si>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904 2 07 05030 10 0000 150</t>
  </si>
  <si>
    <t>992 2 08 05000 10 0000 150</t>
  </si>
  <si>
    <t>Бюджет на 2022г.</t>
  </si>
  <si>
    <t xml:space="preserve">в том числе  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</si>
  <si>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</si>
  <si>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</si>
  <si>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</si>
  <si>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7985000000</t>
  </si>
  <si>
    <t>Мероприятия в области развития системы "Водоснабжения"</t>
  </si>
  <si>
    <t>7985100000</t>
  </si>
  <si>
    <t>Мероприятия в области развития системы "Теплоснабжения"</t>
  </si>
  <si>
    <t>7985200000</t>
  </si>
  <si>
    <t>512P500000</t>
  </si>
  <si>
    <t>Спорт - норма жизни</t>
  </si>
  <si>
    <t>Софинансирование из бюджетов поселений на обеспечение на обеспечение условий для развития физической культуры и массового спорта</t>
  </si>
  <si>
    <t xml:space="preserve">Расчет верхнего предела </t>
  </si>
  <si>
    <t xml:space="preserve">муниципального внутреннего долга </t>
  </si>
  <si>
    <t>Верхний предел  муниципального долга</t>
  </si>
  <si>
    <t>на 01.01.2023г.</t>
  </si>
  <si>
    <t>Общий годовой объем доходов</t>
  </si>
  <si>
    <t>Объем безвозмездных поступлений</t>
  </si>
  <si>
    <t>Поступления по дополнительному нормативу</t>
  </si>
  <si>
    <t>Итого сумма доходов к расчету</t>
  </si>
  <si>
    <t>%  корректировки суммы доходов в соответствии с п.3 статьи 107 БК РФ</t>
  </si>
  <si>
    <t>Предельный объем муниципального внутреннего долга</t>
  </si>
  <si>
    <t>Субсидия местным бюджетам на капитальный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</si>
  <si>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</si>
  <si>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</si>
  <si>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Софинансирования ремонта дорог</t>
  </si>
  <si>
    <t>1828440930</t>
  </si>
  <si>
    <t>1828440000</t>
  </si>
  <si>
    <t>79732S0930</t>
  </si>
  <si>
    <t>512Р500008</t>
  </si>
  <si>
    <t>9900000000</t>
  </si>
  <si>
    <t>9990000000</t>
  </si>
  <si>
    <t>Непрограмное направление расходов</t>
  </si>
  <si>
    <t>Условно утвержденные расходы</t>
  </si>
  <si>
    <t>244</t>
  </si>
  <si>
    <t>Муниципальные программы муниципальных образований</t>
  </si>
  <si>
    <t>081WР540008</t>
  </si>
  <si>
    <t>Бюджет на 2023г.</t>
  </si>
  <si>
    <t xml:space="preserve">Муниципальная программа комплексного развития коммунальной  инфраструктуры муниципального образования Пудовское сельское посление на 2020-2025 годы </t>
  </si>
  <si>
    <t>2022 год (тыс.руб.)</t>
  </si>
  <si>
    <t>на 01.01.2024г.</t>
  </si>
  <si>
    <t>на 2022 год и плановый период 2023-2024г</t>
  </si>
  <si>
    <t>Бюджет на 2024г.</t>
  </si>
  <si>
    <t>Перечень главных распорядителей средств местного бюджета в составе ведомственной структуре расходов бюджета муниципального образования Пудовское сельское поселение на 2022 год и плановый период 2023-2024г.</t>
  </si>
  <si>
    <t>на 01.01.2025г.</t>
  </si>
  <si>
    <t>2023 год (тыс.руб.)</t>
  </si>
  <si>
    <t>2024год (тыс.руб.)</t>
  </si>
  <si>
    <t>Обеспечение выборов и референдумов</t>
  </si>
  <si>
    <t>0107</t>
  </si>
  <si>
    <t xml:space="preserve">
Перечень муниципальных программ, действующие на территории 
Пудовского сельского поселения на 2022 год и плановый период 2023-2024г.
</t>
  </si>
  <si>
    <t>Наименование муниципальной программы</t>
  </si>
  <si>
    <t>Муниципальная программа «Развитие коммунальной и коммуникационной инфраструктуры  муниципального образования Пудовское сельское поселение Кривошеинского района Томской области на период с 2021 по 2025 гг. и на перспективу до 2030 года»</t>
  </si>
  <si>
    <t>КФСР</t>
  </si>
  <si>
    <t xml:space="preserve">Сумма финансирования программы
 в тыс.руб
</t>
  </si>
  <si>
    <t>\</t>
  </si>
  <si>
    <t>"Об утверждении проекта бюджета муниципального образования Пудовское сельское поселение на 2022 год и плановый период 2023-2024г"</t>
  </si>
  <si>
    <t>Нормативы зачисления  доходов в бюджет муниципального образования Пудовское сельское поселение  на  2022 год  плановый период 2023-2024г.</t>
  </si>
  <si>
    <t>"Об утверждении  проекта бюджета муниципального образования Пудовское сельское поселение на 2022 год и плановый период 2023-2024г"</t>
  </si>
  <si>
    <t xml:space="preserve">бюджету  муниципального образования Пудовское сельское поселение </t>
  </si>
  <si>
    <t>Поступление общего объема  доходов в местный бюджет муниципального образования  Пудовское сельское поселение на 2022 год и плановый период 2023-2024г</t>
  </si>
  <si>
    <t>Программа комплексного развития транспортной инфраструктуры муниципального образования Пудовское сельское поселение на 2017-2021 годы и на перспективу до 2027г.</t>
  </si>
  <si>
    <t>Источники финансирования дефицита местного бюджета муниципального образования Пудовское сельское поселение на 2022 год и плановый период 2023-2024г.</t>
  </si>
  <si>
    <t>Распределение бюджетных ассигнований по разделам и подразделам классификации расходов местного бюджета муниципального образования Пудовское сельское поселение на 2022 год и плановый период 2023-2024г</t>
  </si>
  <si>
    <t xml:space="preserve"> муниципального образования Пудовское сельское поселение </t>
  </si>
  <si>
    <t xml:space="preserve">Приложение 2 </t>
  </si>
  <si>
    <t>Приложение 3</t>
  </si>
  <si>
    <t>"Об утверждении бюджета муниципального образования Пудовское сельское поселение на 2022 год и плановый период 2023-2024г"</t>
  </si>
  <si>
    <t>"Об утверждении   бюджета муниципального образования Пудовское сельское поселение на 2022 год и плановый период 2023-2024г"</t>
  </si>
  <si>
    <t xml:space="preserve">Дотация местным бюджетам сельских поселений из районного фонда финансовой поддержки </t>
  </si>
  <si>
    <t>МБТ на проведение кадастровых работ по оформлению земельных участков  в собственность муниципальных образований</t>
  </si>
  <si>
    <t>Сельское хозяйство и рыболовство</t>
  </si>
  <si>
    <t>0405</t>
  </si>
  <si>
    <t>Расходы по оформлению прав в отношении муниципального имущества, проведение кадастровых работ по офрмлению земельных участок в собственность муниципальных образований</t>
  </si>
  <si>
    <t>09238S0230</t>
  </si>
  <si>
    <t>Государственная программа "Развитие сельского хозяйства, рынков сырья и продовольствия в Томской области"</t>
  </si>
  <si>
    <t>Подпрограмма "Развитие сельскохозяйственного производства в Томской области"</t>
  </si>
  <si>
    <t>Основное мероприятие "Поддержка отдельных подотраслей растениеводства и животноводства"</t>
  </si>
  <si>
    <t xml:space="preserve">   0619000000</t>
  </si>
  <si>
    <t>Основное мероприятие "Создание условий для вовлечения в оборот земель сельскохозяйственного назначения"</t>
  </si>
  <si>
    <t>Проведение кадастровых работ по оформлению земельных участков в собственность муниципальных образований</t>
  </si>
  <si>
    <t>0619240230</t>
  </si>
  <si>
    <t>0619200000</t>
  </si>
  <si>
    <t xml:space="preserve">  0600000000</t>
  </si>
  <si>
    <t>0610000000</t>
  </si>
  <si>
    <t>"Об утверждении  бюджета муниципального образования Пудовское сельское поселение на 2022 год и плановый период 2023-2024г"</t>
  </si>
  <si>
    <t>Распределение бюджетных ассигнований по разделам, подразделам, целевым статьям, (группам и подгруппам) видов расходов  местного бюджета муниципального образования Пудовское сельское поселение  плановый период 2023-2024г</t>
  </si>
  <si>
    <t>Приложение 5.1</t>
  </si>
  <si>
    <t xml:space="preserve">Распределение бюджетных ассигнований по разделам, подразделам, целевым статьям, (группам и подгруппам) видов расходов  местного бюджета муниципального образования Пудовское сельское поселение на 2022 год 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</si>
  <si>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</si>
  <si>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</si>
  <si>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</si>
  <si>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</si>
  <si>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</si>
  <si>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</si>
  <si>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</si>
  <si>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</si>
  <si>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0310</t>
  </si>
  <si>
    <t>Ведомственная структура расходов местного бюджета муниципального образования Пудовское сельское поселение на 2022 год</t>
  </si>
  <si>
    <t>Ведомственная структура расходов местного бюджета муниципального образования Пудовское сельское поселение плановый период 2023-2024г</t>
  </si>
  <si>
    <t>Приложение 8.1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</si>
</sst>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  <numFmt numFmtId="180" formatCode="#,##0.0_ ;[Red]\-#,##0.0\ "/>
    <numFmt numFmtId="181" formatCode="0.000"/>
  </numFmts>
  <fonts count="89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0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i/>
      <sz val="12"/>
      <name val="Arial Cyr"/>
      <family val="2"/>
    </font>
    <font>
      <i/>
      <sz val="10"/>
      <name val="Arial Cyr"/>
      <family val="0"/>
    </font>
    <font>
      <b/>
      <i/>
      <sz val="11"/>
      <name val="Times New Roman CYR"/>
      <family val="0"/>
    </font>
    <font>
      <sz val="11"/>
      <name val="Times New Roman CYR"/>
      <family val="1"/>
    </font>
    <font>
      <sz val="11"/>
      <name val="Times New Roman"/>
      <family val="1"/>
    </font>
    <font>
      <b/>
      <sz val="12"/>
      <color indexed="8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9"/>
      <name val="Times New Roman CYR"/>
      <family val="1"/>
    </font>
    <font>
      <b/>
      <i/>
      <sz val="12"/>
      <color indexed="9"/>
      <name val="Times New Roman CYR"/>
      <family val="1"/>
    </font>
    <font>
      <i/>
      <sz val="12"/>
      <name val="Arial Cyr"/>
      <family val="0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8"/>
      <name val="Times New Roman CYR"/>
      <family val="0"/>
    </font>
    <font>
      <b/>
      <i/>
      <sz val="12"/>
      <color indexed="8"/>
      <name val="Times New Roman CYR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 CYR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sz val="11"/>
      <color theme="1"/>
      <name val="Times New Roman CYR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wrapText="1"/>
    </xf>
    <xf numFmtId="0" fontId="84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8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>
      <alignment/>
    </xf>
    <xf numFmtId="49" fontId="20" fillId="33" borderId="10" xfId="0" applyNumberFormat="1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176" fontId="20" fillId="33" borderId="10" xfId="0" applyNumberFormat="1" applyFont="1" applyFill="1" applyBorder="1" applyAlignment="1">
      <alignment horizontal="right" vertical="center"/>
    </xf>
    <xf numFmtId="176" fontId="14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9" fontId="21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76" fontId="21" fillId="33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49" fontId="24" fillId="33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/>
    </xf>
    <xf numFmtId="176" fontId="25" fillId="34" borderId="10" xfId="0" applyNumberFormat="1" applyFont="1" applyFill="1" applyBorder="1" applyAlignment="1">
      <alignment horizontal="right" vertical="center"/>
    </xf>
    <xf numFmtId="49" fontId="25" fillId="0" borderId="10" xfId="0" applyNumberFormat="1" applyFont="1" applyBorder="1" applyAlignment="1">
      <alignment horizontal="left" vertical="top" wrapText="1"/>
    </xf>
    <xf numFmtId="49" fontId="87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Border="1" applyAlignment="1" applyProtection="1">
      <alignment horizontal="center" vertical="center" wrapText="1"/>
      <protection/>
    </xf>
    <xf numFmtId="49" fontId="25" fillId="34" borderId="10" xfId="0" applyNumberFormat="1" applyFont="1" applyFill="1" applyBorder="1" applyAlignment="1">
      <alignment horizontal="left" vertical="center" wrapText="1"/>
    </xf>
    <xf numFmtId="176" fontId="25" fillId="34" borderId="10" xfId="0" applyNumberFormat="1" applyFont="1" applyFill="1" applyBorder="1" applyAlignment="1">
      <alignment horizontal="right" vertical="center"/>
    </xf>
    <xf numFmtId="49" fontId="24" fillId="33" borderId="10" xfId="0" applyNumberFormat="1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176" fontId="24" fillId="33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76" fontId="24" fillId="0" borderId="10" xfId="0" applyNumberFormat="1" applyFont="1" applyFill="1" applyBorder="1" applyAlignment="1">
      <alignment horizontal="right" vertical="center"/>
    </xf>
    <xf numFmtId="11" fontId="25" fillId="0" borderId="10" xfId="0" applyNumberFormat="1" applyFont="1" applyBorder="1" applyAlignment="1">
      <alignment horizontal="left" vertical="top" wrapText="1"/>
    </xf>
    <xf numFmtId="176" fontId="18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13" fillId="0" borderId="0" xfId="0" applyFont="1" applyBorder="1" applyAlignment="1">
      <alignment horizontal="center"/>
    </xf>
    <xf numFmtId="176" fontId="20" fillId="0" borderId="0" xfId="0" applyNumberFormat="1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49" fontId="27" fillId="34" borderId="10" xfId="0" applyNumberFormat="1" applyFont="1" applyFill="1" applyBorder="1" applyAlignment="1">
      <alignment horizontal="left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right" vertical="center"/>
    </xf>
    <xf numFmtId="179" fontId="30" fillId="35" borderId="0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/>
    </xf>
    <xf numFmtId="0" fontId="31" fillId="34" borderId="10" xfId="0" applyFont="1" applyFill="1" applyBorder="1" applyAlignment="1">
      <alignment vertical="center"/>
    </xf>
    <xf numFmtId="49" fontId="20" fillId="34" borderId="10" xfId="0" applyNumberFormat="1" applyFont="1" applyFill="1" applyBorder="1" applyAlignment="1">
      <alignment horizontal="left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176" fontId="30" fillId="0" borderId="0" xfId="0" applyNumberFormat="1" applyFont="1" applyFill="1" applyBorder="1" applyAlignment="1">
      <alignment horizontal="right" vertical="center"/>
    </xf>
    <xf numFmtId="176" fontId="33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49" fontId="34" fillId="34" borderId="10" xfId="0" applyNumberFormat="1" applyFont="1" applyFill="1" applyBorder="1" applyAlignment="1">
      <alignment horizontal="left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176" fontId="33" fillId="0" borderId="0" xfId="0" applyNumberFormat="1" applyFont="1" applyBorder="1" applyAlignment="1">
      <alignment horizontal="right" vertical="center"/>
    </xf>
    <xf numFmtId="179" fontId="33" fillId="0" borderId="0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top"/>
    </xf>
    <xf numFmtId="49" fontId="33" fillId="34" borderId="10" xfId="0" applyNumberFormat="1" applyFont="1" applyFill="1" applyBorder="1" applyAlignment="1">
      <alignment horizontal="center" vertical="top" wrapText="1"/>
    </xf>
    <xf numFmtId="176" fontId="18" fillId="0" borderId="0" xfId="0" applyNumberFormat="1" applyFont="1" applyBorder="1" applyAlignment="1">
      <alignment horizontal="right" vertical="center"/>
    </xf>
    <xf numFmtId="49" fontId="18" fillId="35" borderId="0" xfId="0" applyNumberFormat="1" applyFont="1" applyFill="1" applyBorder="1" applyAlignment="1">
      <alignment horizontal="right" vertical="center"/>
    </xf>
    <xf numFmtId="179" fontId="18" fillId="35" borderId="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left" vertical="top" wrapText="1"/>
    </xf>
    <xf numFmtId="49" fontId="27" fillId="34" borderId="10" xfId="0" applyNumberFormat="1" applyFont="1" applyFill="1" applyBorder="1" applyAlignment="1">
      <alignment horizontal="left" vertical="top" wrapText="1"/>
    </xf>
    <xf numFmtId="49" fontId="35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176" fontId="33" fillId="36" borderId="0" xfId="0" applyNumberFormat="1" applyFont="1" applyFill="1" applyBorder="1" applyAlignment="1">
      <alignment horizontal="center" vertical="center"/>
    </xf>
    <xf numFmtId="0" fontId="88" fillId="37" borderId="10" xfId="0" applyFont="1" applyFill="1" applyBorder="1" applyAlignment="1">
      <alignment vertical="top" wrapText="1"/>
    </xf>
    <xf numFmtId="0" fontId="88" fillId="34" borderId="10" xfId="0" applyFont="1" applyFill="1" applyBorder="1" applyAlignment="1">
      <alignment horizontal="center" vertical="top" wrapText="1"/>
    </xf>
    <xf numFmtId="49" fontId="88" fillId="34" borderId="10" xfId="0" applyNumberFormat="1" applyFont="1" applyFill="1" applyBorder="1" applyAlignment="1">
      <alignment horizontal="center" vertical="top" wrapText="1"/>
    </xf>
    <xf numFmtId="0" fontId="13" fillId="35" borderId="0" xfId="0" applyFont="1" applyFill="1" applyAlignment="1">
      <alignment/>
    </xf>
    <xf numFmtId="176" fontId="18" fillId="35" borderId="0" xfId="0" applyNumberFormat="1" applyFont="1" applyFill="1" applyBorder="1" applyAlignment="1">
      <alignment horizontal="right" vertical="center"/>
    </xf>
    <xf numFmtId="176" fontId="18" fillId="35" borderId="0" xfId="0" applyNumberFormat="1" applyFont="1" applyFill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3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20" fillId="34" borderId="10" xfId="0" applyNumberFormat="1" applyFont="1" applyFill="1" applyBorder="1" applyAlignment="1">
      <alignment horizontal="center" vertical="top" wrapText="1"/>
    </xf>
    <xf numFmtId="49" fontId="33" fillId="34" borderId="10" xfId="0" applyNumberFormat="1" applyFont="1" applyFill="1" applyBorder="1" applyAlignment="1">
      <alignment horizontal="center" vertical="top" wrapText="1"/>
    </xf>
    <xf numFmtId="0" fontId="36" fillId="34" borderId="13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179" fontId="10" fillId="0" borderId="10" xfId="0" applyNumberFormat="1" applyFont="1" applyBorder="1" applyAlignment="1">
      <alignment vertical="top" wrapText="1"/>
    </xf>
    <xf numFmtId="179" fontId="11" fillId="0" borderId="10" xfId="0" applyNumberFormat="1" applyFont="1" applyBorder="1" applyAlignment="1">
      <alignment vertical="top" wrapText="1"/>
    </xf>
    <xf numFmtId="179" fontId="9" fillId="0" borderId="10" xfId="0" applyNumberFormat="1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wrapText="1"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/>
    </xf>
    <xf numFmtId="2" fontId="21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top" wrapText="1"/>
    </xf>
    <xf numFmtId="2" fontId="18" fillId="34" borderId="10" xfId="0" applyNumberFormat="1" applyFont="1" applyFill="1" applyBorder="1" applyAlignment="1">
      <alignment horizontal="center" vertical="top" wrapText="1"/>
    </xf>
    <xf numFmtId="2" fontId="27" fillId="34" borderId="10" xfId="0" applyNumberFormat="1" applyFont="1" applyFill="1" applyBorder="1" applyAlignment="1">
      <alignment horizontal="center" vertical="top" wrapText="1"/>
    </xf>
    <xf numFmtId="2" fontId="88" fillId="34" borderId="10" xfId="0" applyNumberFormat="1" applyFont="1" applyFill="1" applyBorder="1" applyAlignment="1">
      <alignment horizontal="center" vertical="top" wrapText="1"/>
    </xf>
    <xf numFmtId="2" fontId="20" fillId="34" borderId="10" xfId="0" applyNumberFormat="1" applyFont="1" applyFill="1" applyBorder="1" applyAlignment="1">
      <alignment horizontal="center" vertical="top" wrapText="1"/>
    </xf>
    <xf numFmtId="2" fontId="4" fillId="34" borderId="12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2" fontId="20" fillId="34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176" fontId="25" fillId="0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9" fontId="1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1" fillId="34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wrapText="1"/>
    </xf>
    <xf numFmtId="179" fontId="25" fillId="34" borderId="10" xfId="0" applyNumberFormat="1" applyFont="1" applyFill="1" applyBorder="1" applyAlignment="1">
      <alignment horizontal="right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5" fillId="0" borderId="17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79" fontId="9" fillId="0" borderId="17" xfId="0" applyNumberFormat="1" applyFont="1" applyBorder="1" applyAlignment="1">
      <alignment horizontal="center" vertical="top" wrapText="1"/>
    </xf>
    <xf numFmtId="179" fontId="9" fillId="0" borderId="11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9" fontId="10" fillId="0" borderId="17" xfId="0" applyNumberFormat="1" applyFont="1" applyBorder="1" applyAlignment="1">
      <alignment horizontal="center" vertical="top" wrapText="1"/>
    </xf>
    <xf numFmtId="179" fontId="10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76" fontId="20" fillId="0" borderId="1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176" fontId="2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6" fillId="34" borderId="10" xfId="0" applyFont="1" applyFill="1" applyBorder="1" applyAlignment="1">
      <alignment horizontal="left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/>
    </xf>
    <xf numFmtId="49" fontId="25" fillId="34" borderId="10" xfId="0" applyNumberFormat="1" applyFont="1" applyFill="1" applyBorder="1" applyAlignment="1">
      <alignment horizontal="left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176" fontId="38" fillId="0" borderId="14" xfId="0" applyNumberFormat="1" applyFont="1" applyBorder="1" applyAlignment="1">
      <alignment horizontal="center" vertical="center" wrapText="1"/>
    </xf>
    <xf numFmtId="176" fontId="38" fillId="0" borderId="12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top" wrapText="1"/>
    </xf>
    <xf numFmtId="179" fontId="26" fillId="0" borderId="11" xfId="0" applyNumberFormat="1" applyFont="1" applyBorder="1" applyAlignment="1">
      <alignment horizontal="center" vertical="top" wrapText="1"/>
    </xf>
    <xf numFmtId="179" fontId="26" fillId="0" borderId="10" xfId="0" applyNumberFormat="1" applyFont="1" applyBorder="1" applyAlignment="1">
      <alignment horizontal="center" vertical="top" wrapText="1"/>
    </xf>
    <xf numFmtId="179" fontId="25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 wrapText="1"/>
    </xf>
    <xf numFmtId="176" fontId="21" fillId="33" borderId="10" xfId="0" applyNumberFormat="1" applyFont="1" applyFill="1" applyBorder="1" applyAlignment="1">
      <alignment vertical="center"/>
    </xf>
    <xf numFmtId="2" fontId="21" fillId="33" borderId="10" xfId="0" applyNumberFormat="1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B32">
      <selection activeCell="F7" sqref="F7"/>
    </sheetView>
  </sheetViews>
  <sheetFormatPr defaultColWidth="9.00390625" defaultRowHeight="12.75"/>
  <cols>
    <col min="1" max="1" width="9.125" style="0" hidden="1" customWidth="1"/>
    <col min="2" max="2" width="29.875" style="0" customWidth="1"/>
    <col min="3" max="3" width="52.375" style="0" customWidth="1"/>
    <col min="4" max="4" width="12.00390625" style="0" customWidth="1"/>
  </cols>
  <sheetData>
    <row r="1" spans="2:5" ht="15">
      <c r="B1" s="19"/>
      <c r="C1" s="186" t="s">
        <v>7</v>
      </c>
      <c r="D1" s="186"/>
      <c r="E1" s="2"/>
    </row>
    <row r="2" spans="2:5" ht="15">
      <c r="B2" s="19"/>
      <c r="C2" s="186" t="s">
        <v>22</v>
      </c>
      <c r="D2" s="186"/>
      <c r="E2" s="2"/>
    </row>
    <row r="3" spans="2:5" ht="48.75" customHeight="1">
      <c r="B3" s="19"/>
      <c r="C3" s="187" t="s">
        <v>239</v>
      </c>
      <c r="D3" s="187"/>
      <c r="E3" s="2"/>
    </row>
    <row r="4" spans="2:4" ht="15">
      <c r="B4" s="19"/>
      <c r="C4" s="19"/>
      <c r="D4" s="19"/>
    </row>
    <row r="5" spans="2:5" ht="41.25" customHeight="1">
      <c r="B5" s="188" t="s">
        <v>229</v>
      </c>
      <c r="C5" s="189"/>
      <c r="D5" s="189"/>
      <c r="E5" s="3"/>
    </row>
    <row r="6" spans="2:4" ht="15">
      <c r="B6" s="19"/>
      <c r="C6" s="185" t="s">
        <v>0</v>
      </c>
      <c r="D6" s="185"/>
    </row>
    <row r="7" spans="2:4" ht="54.75" customHeight="1">
      <c r="B7" s="20" t="s">
        <v>14</v>
      </c>
      <c r="C7" s="21" t="s">
        <v>3</v>
      </c>
      <c r="D7" s="21" t="s">
        <v>1</v>
      </c>
    </row>
    <row r="8" spans="2:4" ht="24.75" customHeight="1" hidden="1">
      <c r="B8" s="19"/>
      <c r="C8" s="22" t="s">
        <v>4</v>
      </c>
      <c r="D8" s="23"/>
    </row>
    <row r="9" spans="2:4" ht="33" customHeight="1" hidden="1">
      <c r="B9" s="19"/>
      <c r="C9" s="24" t="s">
        <v>13</v>
      </c>
      <c r="D9" s="25">
        <v>100</v>
      </c>
    </row>
    <row r="10" spans="2:4" ht="18.75" customHeight="1" hidden="1">
      <c r="B10" s="19"/>
      <c r="C10" s="26" t="s">
        <v>5</v>
      </c>
      <c r="D10" s="25"/>
    </row>
    <row r="11" spans="2:4" ht="21" customHeight="1" hidden="1">
      <c r="B11" s="19"/>
      <c r="C11" s="24" t="s">
        <v>2</v>
      </c>
      <c r="D11" s="25">
        <v>100</v>
      </c>
    </row>
    <row r="12" spans="2:4" ht="19.5" customHeight="1" hidden="1">
      <c r="B12" s="19"/>
      <c r="C12" s="24" t="s">
        <v>8</v>
      </c>
      <c r="D12" s="25">
        <v>100</v>
      </c>
    </row>
    <row r="13" spans="2:4" ht="94.5" hidden="1">
      <c r="B13" s="19"/>
      <c r="C13" s="22" t="s">
        <v>12</v>
      </c>
      <c r="D13" s="27"/>
    </row>
    <row r="14" spans="2:4" ht="32.25" customHeight="1" hidden="1">
      <c r="B14" s="19"/>
      <c r="C14" s="24" t="s">
        <v>6</v>
      </c>
      <c r="D14" s="28">
        <v>100</v>
      </c>
    </row>
    <row r="15" spans="2:4" ht="42" customHeight="1" hidden="1">
      <c r="B15" s="19"/>
      <c r="C15" s="24" t="s">
        <v>11</v>
      </c>
      <c r="D15" s="28">
        <v>100</v>
      </c>
    </row>
    <row r="16" spans="2:4" ht="36.75" customHeight="1" hidden="1">
      <c r="B16" s="19"/>
      <c r="C16" s="24" t="s">
        <v>10</v>
      </c>
      <c r="D16" s="28">
        <v>100</v>
      </c>
    </row>
    <row r="17" spans="2:4" ht="22.5" customHeight="1">
      <c r="B17" s="19"/>
      <c r="C17" s="29" t="s">
        <v>9</v>
      </c>
      <c r="D17" s="27"/>
    </row>
    <row r="18" spans="2:4" ht="45.75" customHeight="1">
      <c r="B18" s="30" t="s">
        <v>170</v>
      </c>
      <c r="C18" s="33" t="s">
        <v>41</v>
      </c>
      <c r="D18" s="31">
        <v>100</v>
      </c>
    </row>
    <row r="19" spans="2:4" ht="122.25" customHeight="1">
      <c r="B19" s="30" t="s">
        <v>171</v>
      </c>
      <c r="C19" s="20" t="s">
        <v>176</v>
      </c>
      <c r="D19" s="32">
        <v>100</v>
      </c>
    </row>
  </sheetData>
  <sheetProtection/>
  <mergeCells count="5">
    <mergeCell ref="C6:D6"/>
    <mergeCell ref="C1:D1"/>
    <mergeCell ref="C2:D2"/>
    <mergeCell ref="C3:D3"/>
    <mergeCell ref="B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5.625" style="46" customWidth="1"/>
    <col min="2" max="2" width="9.25390625" style="46" customWidth="1"/>
    <col min="3" max="3" width="7.375" style="46" customWidth="1"/>
    <col min="4" max="4" width="12.00390625" style="46" customWidth="1"/>
    <col min="5" max="5" width="6.375" style="46" customWidth="1"/>
    <col min="6" max="6" width="8.25390625" style="46" customWidth="1"/>
    <col min="7" max="7" width="9.125" style="46" customWidth="1"/>
    <col min="8" max="8" width="14.875" style="45" customWidth="1"/>
    <col min="9" max="9" width="16.375" style="0" customWidth="1"/>
  </cols>
  <sheetData>
    <row r="1" spans="1:7" ht="12.75" customHeight="1">
      <c r="A1" s="216" t="s">
        <v>272</v>
      </c>
      <c r="B1" s="216"/>
      <c r="C1" s="216"/>
      <c r="D1" s="216"/>
      <c r="E1" s="216"/>
      <c r="F1" s="216"/>
      <c r="G1" s="216"/>
    </row>
    <row r="2" spans="1:7" ht="12.75" customHeight="1">
      <c r="A2" s="191" t="s">
        <v>25</v>
      </c>
      <c r="B2" s="191"/>
      <c r="C2" s="191"/>
      <c r="D2" s="191"/>
      <c r="E2" s="191"/>
      <c r="F2" s="191"/>
      <c r="G2" s="191"/>
    </row>
    <row r="3" spans="1:7" ht="33" customHeight="1">
      <c r="A3" s="193" t="s">
        <v>257</v>
      </c>
      <c r="B3" s="193"/>
      <c r="C3" s="193"/>
      <c r="D3" s="193"/>
      <c r="E3" s="193"/>
      <c r="F3" s="193"/>
      <c r="G3" s="193"/>
    </row>
    <row r="4" spans="1:7" ht="12" customHeight="1">
      <c r="A4" s="193"/>
      <c r="B4" s="193"/>
      <c r="C4" s="193"/>
      <c r="D4" s="193"/>
      <c r="E4" s="193"/>
      <c r="F4" s="193"/>
      <c r="G4" s="193"/>
    </row>
    <row r="5" spans="1:7" ht="36" customHeight="1">
      <c r="A5" s="217" t="s">
        <v>271</v>
      </c>
      <c r="B5" s="217"/>
      <c r="C5" s="217"/>
      <c r="D5" s="217"/>
      <c r="E5" s="217"/>
      <c r="F5" s="217"/>
      <c r="G5" s="217"/>
    </row>
    <row r="6" ht="13.5" customHeight="1"/>
    <row r="7" spans="1:7" ht="9.75" customHeight="1">
      <c r="A7" s="218" t="s">
        <v>18</v>
      </c>
      <c r="B7" s="212" t="s">
        <v>159</v>
      </c>
      <c r="C7" s="212" t="s">
        <v>43</v>
      </c>
      <c r="D7" s="218" t="s">
        <v>44</v>
      </c>
      <c r="E7" s="212" t="s">
        <v>45</v>
      </c>
      <c r="F7" s="214" t="s">
        <v>210</v>
      </c>
      <c r="G7" s="271" t="s">
        <v>215</v>
      </c>
    </row>
    <row r="8" spans="1:7" ht="21" customHeight="1">
      <c r="A8" s="218"/>
      <c r="B8" s="213"/>
      <c r="C8" s="213"/>
      <c r="D8" s="218"/>
      <c r="E8" s="213"/>
      <c r="F8" s="215"/>
      <c r="G8" s="272"/>
    </row>
    <row r="9" spans="1:9" ht="21" customHeight="1">
      <c r="A9" s="47" t="s">
        <v>46</v>
      </c>
      <c r="B9" s="48" t="s">
        <v>160</v>
      </c>
      <c r="C9" s="48"/>
      <c r="D9" s="48"/>
      <c r="E9" s="48"/>
      <c r="F9" s="49">
        <f>F10</f>
        <v>7474.7</v>
      </c>
      <c r="G9" s="49">
        <f>G10</f>
        <v>7594.099999999999</v>
      </c>
      <c r="H9" s="50"/>
      <c r="I9" s="51"/>
    </row>
    <row r="10" spans="1:8" s="55" customFormat="1" ht="42.75" customHeight="1">
      <c r="A10" s="52" t="s">
        <v>47</v>
      </c>
      <c r="B10" s="53" t="s">
        <v>160</v>
      </c>
      <c r="C10" s="53" t="s">
        <v>48</v>
      </c>
      <c r="D10" s="53" t="s">
        <v>48</v>
      </c>
      <c r="E10" s="53" t="s">
        <v>48</v>
      </c>
      <c r="F10" s="54">
        <f>F11+F55+F74+F62+F99+F94</f>
        <v>7474.7</v>
      </c>
      <c r="G10" s="54">
        <f>G11+G55+G74+G62+G99+G94</f>
        <v>7594.099999999999</v>
      </c>
      <c r="H10" s="175"/>
    </row>
    <row r="11" spans="1:8" s="60" customFormat="1" ht="18.75" customHeight="1">
      <c r="A11" s="56" t="s">
        <v>49</v>
      </c>
      <c r="B11" s="57" t="s">
        <v>160</v>
      </c>
      <c r="C11" s="57" t="s">
        <v>50</v>
      </c>
      <c r="D11" s="57" t="s">
        <v>48</v>
      </c>
      <c r="E11" s="57" t="s">
        <v>48</v>
      </c>
      <c r="F11" s="58">
        <f>F12+F17+F26+F31</f>
        <v>4973.5</v>
      </c>
      <c r="G11" s="58">
        <f>G12+G17+G26+G31</f>
        <v>5155.5</v>
      </c>
      <c r="H11" s="174"/>
    </row>
    <row r="12" spans="1:8" s="60" customFormat="1" ht="44.25" customHeight="1">
      <c r="A12" s="56" t="s">
        <v>51</v>
      </c>
      <c r="B12" s="57" t="s">
        <v>160</v>
      </c>
      <c r="C12" s="57" t="s">
        <v>52</v>
      </c>
      <c r="D12" s="57"/>
      <c r="E12" s="61"/>
      <c r="F12" s="58">
        <f>F13</f>
        <v>845</v>
      </c>
      <c r="G12" s="58">
        <f>G13</f>
        <v>845</v>
      </c>
      <c r="H12" s="59"/>
    </row>
    <row r="13" spans="1:8" s="60" customFormat="1" ht="60" customHeight="1">
      <c r="A13" s="62" t="s">
        <v>53</v>
      </c>
      <c r="B13" s="68" t="s">
        <v>160</v>
      </c>
      <c r="C13" s="63" t="s">
        <v>52</v>
      </c>
      <c r="D13" s="63" t="s">
        <v>54</v>
      </c>
      <c r="E13" s="64"/>
      <c r="F13" s="65">
        <f aca="true" t="shared" si="0" ref="F13:G15">F14</f>
        <v>845</v>
      </c>
      <c r="G13" s="65">
        <f t="shared" si="0"/>
        <v>845</v>
      </c>
      <c r="H13" s="59"/>
    </row>
    <row r="14" spans="1:8" s="60" customFormat="1" ht="15.75" customHeight="1">
      <c r="A14" s="62" t="s">
        <v>55</v>
      </c>
      <c r="B14" s="68" t="s">
        <v>160</v>
      </c>
      <c r="C14" s="63" t="s">
        <v>52</v>
      </c>
      <c r="D14" s="63" t="s">
        <v>56</v>
      </c>
      <c r="E14" s="64"/>
      <c r="F14" s="65">
        <f t="shared" si="0"/>
        <v>845</v>
      </c>
      <c r="G14" s="65">
        <f t="shared" si="0"/>
        <v>845</v>
      </c>
      <c r="H14" s="59"/>
    </row>
    <row r="15" spans="1:8" s="60" customFormat="1" ht="75.75" customHeight="1">
      <c r="A15" s="66" t="s">
        <v>57</v>
      </c>
      <c r="B15" s="150">
        <v>904</v>
      </c>
      <c r="C15" s="63" t="s">
        <v>52</v>
      </c>
      <c r="D15" s="63" t="s">
        <v>56</v>
      </c>
      <c r="E15" s="67" t="s">
        <v>58</v>
      </c>
      <c r="F15" s="65">
        <f t="shared" si="0"/>
        <v>845</v>
      </c>
      <c r="G15" s="65">
        <f t="shared" si="0"/>
        <v>845</v>
      </c>
      <c r="H15" s="59"/>
    </row>
    <row r="16" spans="1:8" s="60" customFormat="1" ht="15.75" customHeight="1">
      <c r="A16" s="62" t="s">
        <v>59</v>
      </c>
      <c r="B16" s="68" t="s">
        <v>160</v>
      </c>
      <c r="C16" s="63" t="s">
        <v>52</v>
      </c>
      <c r="D16" s="63" t="s">
        <v>56</v>
      </c>
      <c r="E16" s="63" t="s">
        <v>60</v>
      </c>
      <c r="F16" s="65">
        <v>845</v>
      </c>
      <c r="G16" s="65">
        <v>845</v>
      </c>
      <c r="H16" s="59"/>
    </row>
    <row r="17" spans="1:7" ht="71.25">
      <c r="A17" s="56" t="s">
        <v>61</v>
      </c>
      <c r="B17" s="57" t="s">
        <v>160</v>
      </c>
      <c r="C17" s="57" t="s">
        <v>62</v>
      </c>
      <c r="D17" s="57" t="s">
        <v>48</v>
      </c>
      <c r="E17" s="57" t="s">
        <v>48</v>
      </c>
      <c r="F17" s="58">
        <f>F18</f>
        <v>3859</v>
      </c>
      <c r="G17" s="58">
        <f>G18</f>
        <v>3859</v>
      </c>
    </row>
    <row r="18" spans="1:7" ht="60">
      <c r="A18" s="62" t="s">
        <v>53</v>
      </c>
      <c r="B18" s="68" t="s">
        <v>160</v>
      </c>
      <c r="C18" s="63" t="s">
        <v>62</v>
      </c>
      <c r="D18" s="63" t="s">
        <v>54</v>
      </c>
      <c r="E18" s="63" t="s">
        <v>48</v>
      </c>
      <c r="F18" s="65">
        <f>F19</f>
        <v>3859</v>
      </c>
      <c r="G18" s="65">
        <f>G19</f>
        <v>3859</v>
      </c>
    </row>
    <row r="19" spans="1:7" ht="15.75">
      <c r="A19" s="62" t="s">
        <v>63</v>
      </c>
      <c r="B19" s="68" t="s">
        <v>160</v>
      </c>
      <c r="C19" s="63" t="s">
        <v>62</v>
      </c>
      <c r="D19" s="63" t="s">
        <v>64</v>
      </c>
      <c r="E19" s="63"/>
      <c r="F19" s="65">
        <f>F21+F23+F25</f>
        <v>3859</v>
      </c>
      <c r="G19" s="65">
        <f>G21+G23+G25</f>
        <v>3859</v>
      </c>
    </row>
    <row r="20" spans="1:7" ht="75">
      <c r="A20" s="66" t="s">
        <v>57</v>
      </c>
      <c r="B20" s="150">
        <v>904</v>
      </c>
      <c r="C20" s="63" t="s">
        <v>62</v>
      </c>
      <c r="D20" s="63" t="s">
        <v>64</v>
      </c>
      <c r="E20" s="67" t="s">
        <v>58</v>
      </c>
      <c r="F20" s="65">
        <f>F21</f>
        <v>3155</v>
      </c>
      <c r="G20" s="65">
        <f>G21</f>
        <v>3155</v>
      </c>
    </row>
    <row r="21" spans="1:7" ht="18.75" customHeight="1">
      <c r="A21" s="62" t="s">
        <v>59</v>
      </c>
      <c r="B21" s="68" t="s">
        <v>160</v>
      </c>
      <c r="C21" s="63" t="s">
        <v>62</v>
      </c>
      <c r="D21" s="63" t="s">
        <v>64</v>
      </c>
      <c r="E21" s="63" t="s">
        <v>60</v>
      </c>
      <c r="F21" s="65">
        <v>3155</v>
      </c>
      <c r="G21" s="65">
        <v>3155</v>
      </c>
    </row>
    <row r="22" spans="1:7" ht="33" customHeight="1">
      <c r="A22" s="62" t="s">
        <v>65</v>
      </c>
      <c r="B22" s="68" t="s">
        <v>160</v>
      </c>
      <c r="C22" s="63" t="s">
        <v>62</v>
      </c>
      <c r="D22" s="63" t="s">
        <v>64</v>
      </c>
      <c r="E22" s="63" t="s">
        <v>66</v>
      </c>
      <c r="F22" s="65">
        <f>F23</f>
        <v>700</v>
      </c>
      <c r="G22" s="65">
        <f>G23</f>
        <v>700</v>
      </c>
    </row>
    <row r="23" spans="1:7" ht="30" customHeight="1">
      <c r="A23" s="62" t="s">
        <v>67</v>
      </c>
      <c r="B23" s="68" t="s">
        <v>160</v>
      </c>
      <c r="C23" s="63" t="s">
        <v>62</v>
      </c>
      <c r="D23" s="63" t="s">
        <v>64</v>
      </c>
      <c r="E23" s="63" t="s">
        <v>68</v>
      </c>
      <c r="F23" s="65">
        <v>700</v>
      </c>
      <c r="G23" s="65">
        <v>700</v>
      </c>
    </row>
    <row r="24" spans="1:7" ht="15" customHeight="1">
      <c r="A24" s="62" t="s">
        <v>69</v>
      </c>
      <c r="B24" s="68" t="s">
        <v>160</v>
      </c>
      <c r="C24" s="63" t="s">
        <v>62</v>
      </c>
      <c r="D24" s="63" t="s">
        <v>64</v>
      </c>
      <c r="E24" s="63" t="s">
        <v>70</v>
      </c>
      <c r="F24" s="65">
        <v>4</v>
      </c>
      <c r="G24" s="65">
        <v>4</v>
      </c>
    </row>
    <row r="25" spans="1:7" ht="16.5" customHeight="1">
      <c r="A25" s="62" t="s">
        <v>71</v>
      </c>
      <c r="B25" s="68" t="s">
        <v>160</v>
      </c>
      <c r="C25" s="63" t="s">
        <v>62</v>
      </c>
      <c r="D25" s="63" t="s">
        <v>64</v>
      </c>
      <c r="E25" s="63" t="s">
        <v>72</v>
      </c>
      <c r="F25" s="65">
        <v>4</v>
      </c>
      <c r="G25" s="65">
        <v>4</v>
      </c>
    </row>
    <row r="26" spans="1:7" ht="15.75" customHeight="1">
      <c r="A26" s="56" t="s">
        <v>73</v>
      </c>
      <c r="B26" s="57" t="s">
        <v>160</v>
      </c>
      <c r="C26" s="57" t="s">
        <v>74</v>
      </c>
      <c r="D26" s="57"/>
      <c r="E26" s="57"/>
      <c r="F26" s="58">
        <v>30</v>
      </c>
      <c r="G26" s="58">
        <v>30</v>
      </c>
    </row>
    <row r="27" spans="1:7" ht="16.5" customHeight="1">
      <c r="A27" s="62" t="s">
        <v>73</v>
      </c>
      <c r="B27" s="68" t="s">
        <v>160</v>
      </c>
      <c r="C27" s="68" t="s">
        <v>74</v>
      </c>
      <c r="D27" s="68" t="s">
        <v>75</v>
      </c>
      <c r="E27" s="68"/>
      <c r="F27" s="69">
        <v>30</v>
      </c>
      <c r="G27" s="69">
        <v>30</v>
      </c>
    </row>
    <row r="28" spans="1:7" ht="17.25" customHeight="1">
      <c r="A28" s="62" t="s">
        <v>76</v>
      </c>
      <c r="B28" s="68" t="s">
        <v>160</v>
      </c>
      <c r="C28" s="68" t="s">
        <v>74</v>
      </c>
      <c r="D28" s="68" t="s">
        <v>77</v>
      </c>
      <c r="E28" s="68"/>
      <c r="F28" s="69">
        <v>30</v>
      </c>
      <c r="G28" s="69">
        <v>30</v>
      </c>
    </row>
    <row r="29" spans="1:7" ht="17.25" customHeight="1">
      <c r="A29" s="62" t="s">
        <v>69</v>
      </c>
      <c r="B29" s="68" t="s">
        <v>160</v>
      </c>
      <c r="C29" s="68" t="s">
        <v>74</v>
      </c>
      <c r="D29" s="68" t="s">
        <v>77</v>
      </c>
      <c r="E29" s="68" t="s">
        <v>70</v>
      </c>
      <c r="F29" s="69">
        <v>30</v>
      </c>
      <c r="G29" s="69">
        <v>30</v>
      </c>
    </row>
    <row r="30" spans="1:7" ht="17.25" customHeight="1">
      <c r="A30" s="62" t="s">
        <v>78</v>
      </c>
      <c r="B30" s="68" t="s">
        <v>160</v>
      </c>
      <c r="C30" s="68" t="s">
        <v>74</v>
      </c>
      <c r="D30" s="68" t="s">
        <v>77</v>
      </c>
      <c r="E30" s="68" t="s">
        <v>79</v>
      </c>
      <c r="F30" s="69">
        <v>30</v>
      </c>
      <c r="G30" s="69">
        <v>30</v>
      </c>
    </row>
    <row r="31" spans="1:7" ht="16.5" customHeight="1">
      <c r="A31" s="56" t="s">
        <v>80</v>
      </c>
      <c r="B31" s="57" t="s">
        <v>160</v>
      </c>
      <c r="C31" s="57" t="s">
        <v>81</v>
      </c>
      <c r="D31" s="57" t="s">
        <v>48</v>
      </c>
      <c r="E31" s="57"/>
      <c r="F31" s="58">
        <f>F32+F51</f>
        <v>239.5</v>
      </c>
      <c r="G31" s="58">
        <f>G32</f>
        <v>421.5</v>
      </c>
    </row>
    <row r="32" spans="1:7" ht="30.75" customHeight="1">
      <c r="A32" s="70" t="s">
        <v>82</v>
      </c>
      <c r="B32" s="68" t="s">
        <v>160</v>
      </c>
      <c r="C32" s="68" t="s">
        <v>81</v>
      </c>
      <c r="D32" s="68" t="s">
        <v>83</v>
      </c>
      <c r="E32" s="68"/>
      <c r="F32" s="69">
        <f>F33</f>
        <v>63.5</v>
      </c>
      <c r="G32" s="69">
        <f>G33+G51</f>
        <v>421.5</v>
      </c>
    </row>
    <row r="33" spans="1:7" ht="15" customHeight="1">
      <c r="A33" s="71" t="s">
        <v>84</v>
      </c>
      <c r="B33" s="68" t="s">
        <v>160</v>
      </c>
      <c r="C33" s="68" t="s">
        <v>81</v>
      </c>
      <c r="D33" s="68" t="s">
        <v>85</v>
      </c>
      <c r="E33" s="68"/>
      <c r="F33" s="69">
        <f>F34+F37+F40+F43+F46</f>
        <v>63.5</v>
      </c>
      <c r="G33" s="69">
        <f>G34+G37+G40+G43+G46</f>
        <v>63.5</v>
      </c>
    </row>
    <row r="34" spans="1:7" ht="29.25" customHeight="1">
      <c r="A34" s="70" t="s">
        <v>86</v>
      </c>
      <c r="B34" s="269" t="s">
        <v>160</v>
      </c>
      <c r="C34" s="68" t="s">
        <v>81</v>
      </c>
      <c r="D34" s="68" t="s">
        <v>87</v>
      </c>
      <c r="E34" s="68"/>
      <c r="F34" s="72">
        <v>22.5</v>
      </c>
      <c r="G34" s="72">
        <v>22.5</v>
      </c>
    </row>
    <row r="35" spans="1:7" ht="29.25" customHeight="1">
      <c r="A35" s="70" t="s">
        <v>65</v>
      </c>
      <c r="B35" s="68" t="s">
        <v>160</v>
      </c>
      <c r="C35" s="68" t="s">
        <v>81</v>
      </c>
      <c r="D35" s="68" t="s">
        <v>87</v>
      </c>
      <c r="E35" s="68" t="s">
        <v>66</v>
      </c>
      <c r="F35" s="72">
        <v>22.5</v>
      </c>
      <c r="G35" s="72">
        <v>22.5</v>
      </c>
    </row>
    <row r="36" spans="1:7" ht="29.25" customHeight="1">
      <c r="A36" s="70" t="s">
        <v>67</v>
      </c>
      <c r="B36" s="68" t="s">
        <v>160</v>
      </c>
      <c r="C36" s="68" t="s">
        <v>81</v>
      </c>
      <c r="D36" s="68" t="s">
        <v>87</v>
      </c>
      <c r="E36" s="68" t="s">
        <v>68</v>
      </c>
      <c r="F36" s="72">
        <v>22.5</v>
      </c>
      <c r="G36" s="72">
        <v>22.5</v>
      </c>
    </row>
    <row r="37" spans="1:7" ht="47.25" customHeight="1">
      <c r="A37" s="62" t="s">
        <v>169</v>
      </c>
      <c r="B37" s="68" t="s">
        <v>160</v>
      </c>
      <c r="C37" s="68" t="s">
        <v>81</v>
      </c>
      <c r="D37" s="68" t="s">
        <v>88</v>
      </c>
      <c r="E37" s="68"/>
      <c r="F37" s="72">
        <v>6</v>
      </c>
      <c r="G37" s="72">
        <v>6</v>
      </c>
    </row>
    <row r="38" spans="1:7" ht="18" customHeight="1">
      <c r="A38" s="62" t="s">
        <v>69</v>
      </c>
      <c r="B38" s="68" t="s">
        <v>160</v>
      </c>
      <c r="C38" s="68" t="s">
        <v>81</v>
      </c>
      <c r="D38" s="68" t="s">
        <v>88</v>
      </c>
      <c r="E38" s="68" t="s">
        <v>70</v>
      </c>
      <c r="F38" s="72">
        <v>6</v>
      </c>
      <c r="G38" s="72">
        <v>6</v>
      </c>
    </row>
    <row r="39" spans="1:7" ht="15.75">
      <c r="A39" s="62" t="s">
        <v>71</v>
      </c>
      <c r="B39" s="269" t="s">
        <v>160</v>
      </c>
      <c r="C39" s="68" t="s">
        <v>81</v>
      </c>
      <c r="D39" s="68" t="s">
        <v>88</v>
      </c>
      <c r="E39" s="68" t="s">
        <v>72</v>
      </c>
      <c r="F39" s="72">
        <v>6</v>
      </c>
      <c r="G39" s="72">
        <v>6</v>
      </c>
    </row>
    <row r="40" spans="1:7" ht="30">
      <c r="A40" s="62" t="s">
        <v>89</v>
      </c>
      <c r="B40" s="151">
        <v>904</v>
      </c>
      <c r="C40" s="68" t="s">
        <v>81</v>
      </c>
      <c r="D40" s="68" t="s">
        <v>90</v>
      </c>
      <c r="E40" s="68"/>
      <c r="F40" s="72">
        <f>F41</f>
        <v>15</v>
      </c>
      <c r="G40" s="72">
        <f>G41</f>
        <v>15</v>
      </c>
    </row>
    <row r="41" spans="1:7" ht="30">
      <c r="A41" s="62" t="s">
        <v>65</v>
      </c>
      <c r="B41" s="152">
        <v>904</v>
      </c>
      <c r="C41" s="68" t="s">
        <v>81</v>
      </c>
      <c r="D41" s="68" t="s">
        <v>90</v>
      </c>
      <c r="E41" s="68" t="s">
        <v>66</v>
      </c>
      <c r="F41" s="72">
        <f>F42</f>
        <v>15</v>
      </c>
      <c r="G41" s="72">
        <f>G42</f>
        <v>15</v>
      </c>
    </row>
    <row r="42" spans="1:7" ht="30">
      <c r="A42" s="62" t="s">
        <v>67</v>
      </c>
      <c r="B42" s="151">
        <v>904</v>
      </c>
      <c r="C42" s="68" t="s">
        <v>81</v>
      </c>
      <c r="D42" s="68" t="s">
        <v>90</v>
      </c>
      <c r="E42" s="68" t="s">
        <v>68</v>
      </c>
      <c r="F42" s="72">
        <v>15</v>
      </c>
      <c r="G42" s="72">
        <v>15</v>
      </c>
    </row>
    <row r="43" spans="1:7" ht="45">
      <c r="A43" s="62" t="s">
        <v>91</v>
      </c>
      <c r="B43" s="151">
        <v>904</v>
      </c>
      <c r="C43" s="68" t="s">
        <v>81</v>
      </c>
      <c r="D43" s="68" t="s">
        <v>92</v>
      </c>
      <c r="E43" s="68"/>
      <c r="F43" s="72">
        <v>10</v>
      </c>
      <c r="G43" s="72">
        <v>10</v>
      </c>
    </row>
    <row r="44" spans="1:7" ht="30">
      <c r="A44" s="62" t="s">
        <v>65</v>
      </c>
      <c r="B44" s="151">
        <v>904</v>
      </c>
      <c r="C44" s="68" t="s">
        <v>81</v>
      </c>
      <c r="D44" s="68" t="s">
        <v>92</v>
      </c>
      <c r="E44" s="68" t="s">
        <v>66</v>
      </c>
      <c r="F44" s="72">
        <v>10</v>
      </c>
      <c r="G44" s="72">
        <v>10</v>
      </c>
    </row>
    <row r="45" spans="1:7" ht="30">
      <c r="A45" s="62" t="s">
        <v>67</v>
      </c>
      <c r="B45" s="68" t="s">
        <v>160</v>
      </c>
      <c r="C45" s="68" t="s">
        <v>81</v>
      </c>
      <c r="D45" s="68" t="s">
        <v>92</v>
      </c>
      <c r="E45" s="68" t="s">
        <v>68</v>
      </c>
      <c r="F45" s="72">
        <v>10</v>
      </c>
      <c r="G45" s="72">
        <v>10</v>
      </c>
    </row>
    <row r="46" spans="1:7" ht="45">
      <c r="A46" s="62" t="s">
        <v>93</v>
      </c>
      <c r="B46" s="68" t="s">
        <v>160</v>
      </c>
      <c r="C46" s="68" t="s">
        <v>81</v>
      </c>
      <c r="D46" s="68" t="s">
        <v>94</v>
      </c>
      <c r="E46" s="68"/>
      <c r="F46" s="69">
        <f>F47</f>
        <v>10</v>
      </c>
      <c r="G46" s="69">
        <f>G47</f>
        <v>10</v>
      </c>
    </row>
    <row r="47" spans="1:7" ht="30">
      <c r="A47" s="62" t="s">
        <v>65</v>
      </c>
      <c r="B47" s="68" t="s">
        <v>160</v>
      </c>
      <c r="C47" s="68" t="s">
        <v>81</v>
      </c>
      <c r="D47" s="68" t="s">
        <v>94</v>
      </c>
      <c r="E47" s="68" t="s">
        <v>66</v>
      </c>
      <c r="F47" s="69">
        <f>F48</f>
        <v>10</v>
      </c>
      <c r="G47" s="69">
        <f>G48</f>
        <v>10</v>
      </c>
    </row>
    <row r="48" spans="1:7" ht="30">
      <c r="A48" s="62" t="s">
        <v>67</v>
      </c>
      <c r="B48" s="68" t="s">
        <v>160</v>
      </c>
      <c r="C48" s="68" t="s">
        <v>81</v>
      </c>
      <c r="D48" s="68" t="s">
        <v>94</v>
      </c>
      <c r="E48" s="68" t="s">
        <v>68</v>
      </c>
      <c r="F48" s="72">
        <v>10</v>
      </c>
      <c r="G48" s="72">
        <v>10</v>
      </c>
    </row>
    <row r="49" spans="1:7" ht="15.75">
      <c r="A49" s="62" t="s">
        <v>69</v>
      </c>
      <c r="B49" s="269" t="s">
        <v>160</v>
      </c>
      <c r="C49" s="68" t="s">
        <v>81</v>
      </c>
      <c r="D49" s="68" t="s">
        <v>94</v>
      </c>
      <c r="E49" s="68" t="s">
        <v>70</v>
      </c>
      <c r="F49" s="72">
        <v>0</v>
      </c>
      <c r="G49" s="72">
        <v>0</v>
      </c>
    </row>
    <row r="50" spans="1:7" ht="15.75">
      <c r="A50" s="62" t="s">
        <v>71</v>
      </c>
      <c r="B50" s="68" t="s">
        <v>160</v>
      </c>
      <c r="C50" s="68" t="s">
        <v>81</v>
      </c>
      <c r="D50" s="68" t="s">
        <v>94</v>
      </c>
      <c r="E50" s="68" t="s">
        <v>72</v>
      </c>
      <c r="F50" s="72">
        <v>0</v>
      </c>
      <c r="G50" s="72">
        <v>0</v>
      </c>
    </row>
    <row r="51" spans="1:7" ht="15.75">
      <c r="A51" s="62" t="s">
        <v>205</v>
      </c>
      <c r="B51" s="68" t="s">
        <v>160</v>
      </c>
      <c r="C51" s="68" t="s">
        <v>81</v>
      </c>
      <c r="D51" s="68" t="s">
        <v>203</v>
      </c>
      <c r="E51" s="68"/>
      <c r="F51" s="72">
        <v>176</v>
      </c>
      <c r="G51" s="72">
        <v>358</v>
      </c>
    </row>
    <row r="52" spans="1:7" ht="15.75">
      <c r="A52" s="62" t="s">
        <v>206</v>
      </c>
      <c r="B52" s="68" t="s">
        <v>160</v>
      </c>
      <c r="C52" s="68" t="s">
        <v>81</v>
      </c>
      <c r="D52" s="68" t="s">
        <v>204</v>
      </c>
      <c r="E52" s="68"/>
      <c r="F52" s="72">
        <v>176</v>
      </c>
      <c r="G52" s="72">
        <v>358</v>
      </c>
    </row>
    <row r="53" spans="1:7" ht="15.75">
      <c r="A53" s="62" t="s">
        <v>69</v>
      </c>
      <c r="B53" s="68" t="s">
        <v>160</v>
      </c>
      <c r="C53" s="68" t="s">
        <v>81</v>
      </c>
      <c r="D53" s="68" t="s">
        <v>204</v>
      </c>
      <c r="E53" s="68" t="s">
        <v>70</v>
      </c>
      <c r="F53" s="72">
        <v>176</v>
      </c>
      <c r="G53" s="72">
        <v>358</v>
      </c>
    </row>
    <row r="54" spans="1:7" ht="15.75">
      <c r="A54" s="62" t="s">
        <v>78</v>
      </c>
      <c r="B54" s="68" t="s">
        <v>160</v>
      </c>
      <c r="C54" s="68" t="s">
        <v>81</v>
      </c>
      <c r="D54" s="68" t="s">
        <v>204</v>
      </c>
      <c r="E54" s="68" t="s">
        <v>79</v>
      </c>
      <c r="F54" s="72">
        <v>176</v>
      </c>
      <c r="G54" s="72">
        <v>358</v>
      </c>
    </row>
    <row r="55" spans="1:8" s="60" customFormat="1" ht="17.25" customHeight="1">
      <c r="A55" s="56" t="s">
        <v>95</v>
      </c>
      <c r="B55" s="57" t="s">
        <v>160</v>
      </c>
      <c r="C55" s="57" t="s">
        <v>96</v>
      </c>
      <c r="D55" s="57" t="s">
        <v>48</v>
      </c>
      <c r="E55" s="57" t="s">
        <v>48</v>
      </c>
      <c r="F55" s="58">
        <f aca="true" t="shared" si="1" ref="F55:G58">F56</f>
        <v>166.5</v>
      </c>
      <c r="G55" s="58">
        <f t="shared" si="1"/>
        <v>169.9</v>
      </c>
      <c r="H55" s="59"/>
    </row>
    <row r="56" spans="1:7" ht="17.25" customHeight="1">
      <c r="A56" s="62" t="s">
        <v>97</v>
      </c>
      <c r="B56" s="269" t="s">
        <v>160</v>
      </c>
      <c r="C56" s="63" t="s">
        <v>98</v>
      </c>
      <c r="D56" s="63" t="s">
        <v>48</v>
      </c>
      <c r="E56" s="63" t="s">
        <v>48</v>
      </c>
      <c r="F56" s="65">
        <f t="shared" si="1"/>
        <v>166.5</v>
      </c>
      <c r="G56" s="65">
        <f t="shared" si="1"/>
        <v>169.9</v>
      </c>
    </row>
    <row r="57" spans="1:7" ht="44.25" customHeight="1">
      <c r="A57" s="70" t="s">
        <v>99</v>
      </c>
      <c r="B57" s="269" t="s">
        <v>160</v>
      </c>
      <c r="C57" s="63" t="s">
        <v>98</v>
      </c>
      <c r="D57" s="63" t="s">
        <v>100</v>
      </c>
      <c r="E57" s="63"/>
      <c r="F57" s="65">
        <f t="shared" si="1"/>
        <v>166.5</v>
      </c>
      <c r="G57" s="65">
        <f t="shared" si="1"/>
        <v>169.9</v>
      </c>
    </row>
    <row r="58" spans="1:7" ht="30.75" customHeight="1">
      <c r="A58" s="70" t="s">
        <v>101</v>
      </c>
      <c r="B58" s="68" t="s">
        <v>160</v>
      </c>
      <c r="C58" s="63" t="s">
        <v>98</v>
      </c>
      <c r="D58" s="63" t="s">
        <v>102</v>
      </c>
      <c r="E58" s="63"/>
      <c r="F58" s="65">
        <f t="shared" si="1"/>
        <v>166.5</v>
      </c>
      <c r="G58" s="65">
        <f t="shared" si="1"/>
        <v>169.9</v>
      </c>
    </row>
    <row r="59" spans="1:7" ht="89.25" customHeight="1">
      <c r="A59" s="70" t="s">
        <v>103</v>
      </c>
      <c r="B59" s="68" t="s">
        <v>160</v>
      </c>
      <c r="C59" s="63" t="s">
        <v>98</v>
      </c>
      <c r="D59" s="63" t="s">
        <v>104</v>
      </c>
      <c r="E59" s="63"/>
      <c r="F59" s="65">
        <f>F61</f>
        <v>166.5</v>
      </c>
      <c r="G59" s="65">
        <f>G61</f>
        <v>169.9</v>
      </c>
    </row>
    <row r="60" spans="1:7" ht="57.75" customHeight="1">
      <c r="A60" s="70" t="s">
        <v>105</v>
      </c>
      <c r="B60" s="68" t="s">
        <v>160</v>
      </c>
      <c r="C60" s="63" t="s">
        <v>98</v>
      </c>
      <c r="D60" s="63" t="s">
        <v>104</v>
      </c>
      <c r="E60" s="63" t="s">
        <v>58</v>
      </c>
      <c r="F60" s="65">
        <f>F61</f>
        <v>166.5</v>
      </c>
      <c r="G60" s="65">
        <f>G61</f>
        <v>169.9</v>
      </c>
    </row>
    <row r="61" spans="1:7" ht="30">
      <c r="A61" s="70" t="s">
        <v>59</v>
      </c>
      <c r="B61" s="269" t="s">
        <v>160</v>
      </c>
      <c r="C61" s="63" t="s">
        <v>98</v>
      </c>
      <c r="D61" s="63" t="s">
        <v>104</v>
      </c>
      <c r="E61" s="63" t="s">
        <v>106</v>
      </c>
      <c r="F61" s="65">
        <v>166.5</v>
      </c>
      <c r="G61" s="65">
        <v>169.9</v>
      </c>
    </row>
    <row r="62" spans="1:7" ht="18.75" customHeight="1">
      <c r="A62" s="56" t="s">
        <v>107</v>
      </c>
      <c r="B62" s="282" t="s">
        <v>160</v>
      </c>
      <c r="C62" s="57" t="s">
        <v>108</v>
      </c>
      <c r="D62" s="57"/>
      <c r="E62" s="57"/>
      <c r="F62" s="58">
        <f>F63</f>
        <v>855</v>
      </c>
      <c r="G62" s="58">
        <f>G63</f>
        <v>945</v>
      </c>
    </row>
    <row r="63" spans="1:7" ht="15" customHeight="1">
      <c r="A63" s="56" t="s">
        <v>109</v>
      </c>
      <c r="B63" s="283">
        <v>904</v>
      </c>
      <c r="C63" s="57" t="s">
        <v>110</v>
      </c>
      <c r="D63" s="57"/>
      <c r="E63" s="57"/>
      <c r="F63" s="58">
        <f>F64</f>
        <v>855</v>
      </c>
      <c r="G63" s="58">
        <f>G64</f>
        <v>945</v>
      </c>
    </row>
    <row r="64" spans="1:7" ht="15" customHeight="1">
      <c r="A64" s="73" t="s">
        <v>111</v>
      </c>
      <c r="B64" s="281">
        <v>904</v>
      </c>
      <c r="C64" s="63" t="s">
        <v>110</v>
      </c>
      <c r="D64" s="63" t="s">
        <v>112</v>
      </c>
      <c r="E64" s="63"/>
      <c r="F64" s="65">
        <f>F65</f>
        <v>855</v>
      </c>
      <c r="G64" s="65">
        <f>G65</f>
        <v>945</v>
      </c>
    </row>
    <row r="65" spans="1:7" ht="20.25" customHeight="1">
      <c r="A65" s="73" t="s">
        <v>113</v>
      </c>
      <c r="B65" s="281">
        <v>904</v>
      </c>
      <c r="C65" s="63" t="s">
        <v>110</v>
      </c>
      <c r="D65" s="63" t="s">
        <v>114</v>
      </c>
      <c r="E65" s="63"/>
      <c r="F65" s="65">
        <f>F66</f>
        <v>855</v>
      </c>
      <c r="G65" s="65">
        <f>G66</f>
        <v>945</v>
      </c>
    </row>
    <row r="66" spans="1:7" ht="46.5" customHeight="1">
      <c r="A66" s="74" t="s">
        <v>115</v>
      </c>
      <c r="B66" s="151">
        <v>904</v>
      </c>
      <c r="C66" s="68" t="s">
        <v>110</v>
      </c>
      <c r="D66" s="75" t="s">
        <v>116</v>
      </c>
      <c r="E66" s="63"/>
      <c r="F66" s="65">
        <f>F67+F70</f>
        <v>855</v>
      </c>
      <c r="G66" s="65">
        <f>G67+G70</f>
        <v>945</v>
      </c>
    </row>
    <row r="67" spans="1:7" ht="19.5" customHeight="1">
      <c r="A67" s="62" t="s">
        <v>117</v>
      </c>
      <c r="B67" s="151">
        <v>904</v>
      </c>
      <c r="C67" s="68" t="s">
        <v>110</v>
      </c>
      <c r="D67" s="75" t="s">
        <v>118</v>
      </c>
      <c r="E67" s="68"/>
      <c r="F67" s="65">
        <f>F68</f>
        <v>651</v>
      </c>
      <c r="G67" s="65">
        <f>G68</f>
        <v>805</v>
      </c>
    </row>
    <row r="68" spans="1:7" ht="31.5" customHeight="1">
      <c r="A68" s="62" t="s">
        <v>65</v>
      </c>
      <c r="B68" s="269" t="s">
        <v>160</v>
      </c>
      <c r="C68" s="68" t="s">
        <v>110</v>
      </c>
      <c r="D68" s="75" t="s">
        <v>118</v>
      </c>
      <c r="E68" s="68" t="s">
        <v>66</v>
      </c>
      <c r="F68" s="65">
        <f>F69</f>
        <v>651</v>
      </c>
      <c r="G68" s="65">
        <f>G69</f>
        <v>805</v>
      </c>
    </row>
    <row r="69" spans="1:7" ht="33.75" customHeight="1">
      <c r="A69" s="62" t="s">
        <v>67</v>
      </c>
      <c r="B69" s="68" t="s">
        <v>160</v>
      </c>
      <c r="C69" s="68" t="s">
        <v>110</v>
      </c>
      <c r="D69" s="75" t="s">
        <v>118</v>
      </c>
      <c r="E69" s="68" t="s">
        <v>68</v>
      </c>
      <c r="F69" s="65">
        <v>651</v>
      </c>
      <c r="G69" s="65">
        <v>805</v>
      </c>
    </row>
    <row r="70" spans="1:7" ht="18.75" customHeight="1">
      <c r="A70" s="62" t="s">
        <v>119</v>
      </c>
      <c r="B70" s="68" t="s">
        <v>160</v>
      </c>
      <c r="C70" s="68" t="s">
        <v>110</v>
      </c>
      <c r="D70" s="75" t="s">
        <v>120</v>
      </c>
      <c r="E70" s="68"/>
      <c r="F70" s="69">
        <f aca="true" t="shared" si="2" ref="F70:G72">F71</f>
        <v>204</v>
      </c>
      <c r="G70" s="69">
        <v>140</v>
      </c>
    </row>
    <row r="71" spans="1:7" ht="15.75">
      <c r="A71" s="62" t="s">
        <v>198</v>
      </c>
      <c r="B71" s="68" t="s">
        <v>160</v>
      </c>
      <c r="C71" s="68" t="s">
        <v>110</v>
      </c>
      <c r="D71" s="75" t="s">
        <v>201</v>
      </c>
      <c r="E71" s="68"/>
      <c r="F71" s="69">
        <f t="shared" si="2"/>
        <v>204</v>
      </c>
      <c r="G71" s="69">
        <v>140</v>
      </c>
    </row>
    <row r="72" spans="1:7" ht="30">
      <c r="A72" s="62" t="s">
        <v>65</v>
      </c>
      <c r="B72" s="153" t="s">
        <v>160</v>
      </c>
      <c r="C72" s="68" t="s">
        <v>110</v>
      </c>
      <c r="D72" s="75" t="s">
        <v>201</v>
      </c>
      <c r="E72" s="68" t="s">
        <v>66</v>
      </c>
      <c r="F72" s="69">
        <f t="shared" si="2"/>
        <v>204</v>
      </c>
      <c r="G72" s="69">
        <v>140</v>
      </c>
    </row>
    <row r="73" spans="1:7" ht="30">
      <c r="A73" s="62" t="s">
        <v>67</v>
      </c>
      <c r="B73" s="68" t="s">
        <v>160</v>
      </c>
      <c r="C73" s="68" t="s">
        <v>110</v>
      </c>
      <c r="D73" s="75" t="s">
        <v>201</v>
      </c>
      <c r="E73" s="68" t="s">
        <v>68</v>
      </c>
      <c r="F73" s="69">
        <v>204</v>
      </c>
      <c r="G73" s="69">
        <v>140</v>
      </c>
    </row>
    <row r="74" spans="1:7" ht="17.25" customHeight="1">
      <c r="A74" s="56" t="s">
        <v>121</v>
      </c>
      <c r="B74" s="57" t="s">
        <v>160</v>
      </c>
      <c r="C74" s="57" t="s">
        <v>122</v>
      </c>
      <c r="D74" s="57"/>
      <c r="E74" s="57"/>
      <c r="F74" s="278">
        <f>F75+F84</f>
        <v>647.7</v>
      </c>
      <c r="G74" s="278">
        <f>G75+G84</f>
        <v>491.7</v>
      </c>
    </row>
    <row r="75" spans="1:8" s="60" customFormat="1" ht="15.75" customHeight="1">
      <c r="A75" s="56" t="s">
        <v>123</v>
      </c>
      <c r="B75" s="57" t="s">
        <v>160</v>
      </c>
      <c r="C75" s="57" t="s">
        <v>124</v>
      </c>
      <c r="D75" s="57"/>
      <c r="E75" s="57"/>
      <c r="F75" s="279">
        <f>F76</f>
        <v>287.7</v>
      </c>
      <c r="G75" s="279">
        <f>G76</f>
        <v>131.7</v>
      </c>
      <c r="H75" s="59"/>
    </row>
    <row r="76" spans="1:8" s="60" customFormat="1" ht="29.25" customHeight="1">
      <c r="A76" s="76" t="s">
        <v>208</v>
      </c>
      <c r="B76" s="68" t="s">
        <v>160</v>
      </c>
      <c r="C76" s="144" t="s">
        <v>124</v>
      </c>
      <c r="D76" s="171" t="s">
        <v>112</v>
      </c>
      <c r="E76" s="170"/>
      <c r="F76" s="172">
        <f>F77</f>
        <v>287.7</v>
      </c>
      <c r="G76" s="172">
        <f>G77</f>
        <v>131.7</v>
      </c>
      <c r="H76" s="59"/>
    </row>
    <row r="77" spans="1:8" s="60" customFormat="1" ht="57" customHeight="1">
      <c r="A77" s="145" t="s">
        <v>211</v>
      </c>
      <c r="B77" s="68" t="s">
        <v>160</v>
      </c>
      <c r="C77" s="144" t="s">
        <v>124</v>
      </c>
      <c r="D77" s="144" t="s">
        <v>177</v>
      </c>
      <c r="E77" s="146"/>
      <c r="F77" s="147">
        <f>F78+F81</f>
        <v>287.7</v>
      </c>
      <c r="G77" s="147">
        <f>G78+G81</f>
        <v>131.7</v>
      </c>
      <c r="H77" s="59"/>
    </row>
    <row r="78" spans="1:8" s="60" customFormat="1" ht="30.75" customHeight="1">
      <c r="A78" s="145" t="s">
        <v>178</v>
      </c>
      <c r="B78" s="68" t="s">
        <v>160</v>
      </c>
      <c r="C78" s="144" t="s">
        <v>124</v>
      </c>
      <c r="D78" s="144" t="s">
        <v>179</v>
      </c>
      <c r="E78" s="146"/>
      <c r="F78" s="147">
        <f>F79</f>
        <v>187.7</v>
      </c>
      <c r="G78" s="147">
        <f>G79</f>
        <v>31.7</v>
      </c>
      <c r="H78" s="59"/>
    </row>
    <row r="79" spans="1:8" s="60" customFormat="1" ht="29.25" customHeight="1">
      <c r="A79" s="62" t="s">
        <v>65</v>
      </c>
      <c r="B79" s="269" t="s">
        <v>160</v>
      </c>
      <c r="C79" s="144" t="s">
        <v>124</v>
      </c>
      <c r="D79" s="144" t="s">
        <v>179</v>
      </c>
      <c r="E79" s="144" t="s">
        <v>66</v>
      </c>
      <c r="F79" s="147">
        <f>F80</f>
        <v>187.7</v>
      </c>
      <c r="G79" s="147">
        <f>G80</f>
        <v>31.7</v>
      </c>
      <c r="H79" s="59"/>
    </row>
    <row r="80" spans="1:8" s="60" customFormat="1" ht="33" customHeight="1">
      <c r="A80" s="62" t="s">
        <v>67</v>
      </c>
      <c r="B80" s="68" t="s">
        <v>160</v>
      </c>
      <c r="C80" s="144" t="s">
        <v>124</v>
      </c>
      <c r="D80" s="144" t="s">
        <v>179</v>
      </c>
      <c r="E80" s="144" t="s">
        <v>68</v>
      </c>
      <c r="F80" s="147">
        <v>187.7</v>
      </c>
      <c r="G80" s="147">
        <v>31.7</v>
      </c>
      <c r="H80" s="59"/>
    </row>
    <row r="81" spans="1:8" s="60" customFormat="1" ht="30.75" customHeight="1">
      <c r="A81" s="145" t="s">
        <v>180</v>
      </c>
      <c r="B81" s="68" t="s">
        <v>160</v>
      </c>
      <c r="C81" s="144" t="s">
        <v>124</v>
      </c>
      <c r="D81" s="144" t="s">
        <v>181</v>
      </c>
      <c r="E81" s="146"/>
      <c r="F81" s="147">
        <v>100</v>
      </c>
      <c r="G81" s="147">
        <v>100</v>
      </c>
      <c r="H81" s="59"/>
    </row>
    <row r="82" spans="1:8" s="60" customFormat="1" ht="30">
      <c r="A82" s="62" t="s">
        <v>65</v>
      </c>
      <c r="B82" s="68" t="s">
        <v>160</v>
      </c>
      <c r="C82" s="144" t="s">
        <v>124</v>
      </c>
      <c r="D82" s="144" t="s">
        <v>181</v>
      </c>
      <c r="E82" s="144" t="s">
        <v>66</v>
      </c>
      <c r="F82" s="147">
        <v>100</v>
      </c>
      <c r="G82" s="147">
        <v>100</v>
      </c>
      <c r="H82" s="59"/>
    </row>
    <row r="83" spans="1:8" s="60" customFormat="1" ht="30">
      <c r="A83" s="62" t="s">
        <v>67</v>
      </c>
      <c r="B83" s="68" t="s">
        <v>160</v>
      </c>
      <c r="C83" s="144" t="s">
        <v>124</v>
      </c>
      <c r="D83" s="144" t="s">
        <v>181</v>
      </c>
      <c r="E83" s="144" t="s">
        <v>68</v>
      </c>
      <c r="F83" s="147">
        <v>100</v>
      </c>
      <c r="G83" s="147">
        <v>100</v>
      </c>
      <c r="H83" s="59"/>
    </row>
    <row r="84" spans="1:8" s="60" customFormat="1" ht="15.75" customHeight="1">
      <c r="A84" s="56" t="s">
        <v>125</v>
      </c>
      <c r="B84" s="57" t="s">
        <v>160</v>
      </c>
      <c r="C84" s="57" t="s">
        <v>126</v>
      </c>
      <c r="D84" s="57"/>
      <c r="E84" s="57"/>
      <c r="F84" s="58">
        <f>F85</f>
        <v>360</v>
      </c>
      <c r="G84" s="58">
        <f>G85</f>
        <v>360</v>
      </c>
      <c r="H84" s="59"/>
    </row>
    <row r="85" spans="1:8" s="60" customFormat="1" ht="17.25" customHeight="1">
      <c r="A85" s="62" t="s">
        <v>127</v>
      </c>
      <c r="B85" s="269" t="s">
        <v>160</v>
      </c>
      <c r="C85" s="68" t="s">
        <v>126</v>
      </c>
      <c r="D85" s="68" t="s">
        <v>128</v>
      </c>
      <c r="E85" s="68"/>
      <c r="F85" s="69">
        <f>F86++F88+F91</f>
        <v>360</v>
      </c>
      <c r="G85" s="69">
        <f>G86++G88+G91</f>
        <v>360</v>
      </c>
      <c r="H85" s="59"/>
    </row>
    <row r="86" spans="1:8" s="60" customFormat="1" ht="15.75" customHeight="1">
      <c r="A86" s="62" t="s">
        <v>129</v>
      </c>
      <c r="B86" s="146" t="s">
        <v>160</v>
      </c>
      <c r="C86" s="68" t="s">
        <v>126</v>
      </c>
      <c r="D86" s="68" t="s">
        <v>130</v>
      </c>
      <c r="E86" s="68"/>
      <c r="F86" s="69">
        <v>150</v>
      </c>
      <c r="G86" s="69">
        <v>150</v>
      </c>
      <c r="H86" s="59"/>
    </row>
    <row r="87" spans="1:8" s="60" customFormat="1" ht="28.5" customHeight="1">
      <c r="A87" s="62" t="s">
        <v>131</v>
      </c>
      <c r="B87" s="146" t="s">
        <v>160</v>
      </c>
      <c r="C87" s="68" t="s">
        <v>126</v>
      </c>
      <c r="D87" s="68" t="s">
        <v>130</v>
      </c>
      <c r="E87" s="68" t="s">
        <v>132</v>
      </c>
      <c r="F87" s="69">
        <v>150</v>
      </c>
      <c r="G87" s="69">
        <v>150</v>
      </c>
      <c r="H87" s="59"/>
    </row>
    <row r="88" spans="1:8" s="60" customFormat="1" ht="18" customHeight="1">
      <c r="A88" s="62" t="s">
        <v>133</v>
      </c>
      <c r="B88" s="146" t="s">
        <v>160</v>
      </c>
      <c r="C88" s="68" t="s">
        <v>126</v>
      </c>
      <c r="D88" s="68" t="s">
        <v>134</v>
      </c>
      <c r="E88" s="68"/>
      <c r="F88" s="69">
        <v>10</v>
      </c>
      <c r="G88" s="69">
        <v>10</v>
      </c>
      <c r="H88" s="59"/>
    </row>
    <row r="89" spans="1:8" s="60" customFormat="1" ht="18" customHeight="1">
      <c r="A89" s="62" t="s">
        <v>65</v>
      </c>
      <c r="B89" s="68" t="s">
        <v>160</v>
      </c>
      <c r="C89" s="68" t="s">
        <v>126</v>
      </c>
      <c r="D89" s="68" t="s">
        <v>134</v>
      </c>
      <c r="E89" s="68" t="s">
        <v>66</v>
      </c>
      <c r="F89" s="69">
        <v>10</v>
      </c>
      <c r="G89" s="69">
        <v>10</v>
      </c>
      <c r="H89" s="59"/>
    </row>
    <row r="90" spans="1:8" s="60" customFormat="1" ht="29.25" customHeight="1">
      <c r="A90" s="62" t="s">
        <v>67</v>
      </c>
      <c r="B90" s="68" t="s">
        <v>160</v>
      </c>
      <c r="C90" s="68" t="s">
        <v>126</v>
      </c>
      <c r="D90" s="68" t="s">
        <v>134</v>
      </c>
      <c r="E90" s="68" t="s">
        <v>68</v>
      </c>
      <c r="F90" s="69">
        <v>10</v>
      </c>
      <c r="G90" s="69">
        <v>10</v>
      </c>
      <c r="H90" s="59"/>
    </row>
    <row r="91" spans="1:8" s="60" customFormat="1" ht="31.5" customHeight="1">
      <c r="A91" s="62" t="s">
        <v>135</v>
      </c>
      <c r="B91" s="146" t="s">
        <v>160</v>
      </c>
      <c r="C91" s="68" t="s">
        <v>126</v>
      </c>
      <c r="D91" s="68" t="s">
        <v>136</v>
      </c>
      <c r="E91" s="68"/>
      <c r="F91" s="69">
        <v>200</v>
      </c>
      <c r="G91" s="69">
        <v>200</v>
      </c>
      <c r="H91" s="59"/>
    </row>
    <row r="92" spans="1:8" s="60" customFormat="1" ht="31.5" customHeight="1">
      <c r="A92" s="62" t="s">
        <v>65</v>
      </c>
      <c r="B92" s="68" t="s">
        <v>160</v>
      </c>
      <c r="C92" s="68" t="s">
        <v>126</v>
      </c>
      <c r="D92" s="68" t="s">
        <v>136</v>
      </c>
      <c r="E92" s="68" t="s">
        <v>66</v>
      </c>
      <c r="F92" s="69">
        <v>200</v>
      </c>
      <c r="G92" s="69">
        <v>200</v>
      </c>
      <c r="H92" s="59"/>
    </row>
    <row r="93" spans="1:8" s="60" customFormat="1" ht="31.5" customHeight="1">
      <c r="A93" s="62" t="s">
        <v>67</v>
      </c>
      <c r="B93" s="68" t="s">
        <v>160</v>
      </c>
      <c r="C93" s="68" t="s">
        <v>126</v>
      </c>
      <c r="D93" s="68" t="s">
        <v>136</v>
      </c>
      <c r="E93" s="68" t="s">
        <v>68</v>
      </c>
      <c r="F93" s="69">
        <v>200</v>
      </c>
      <c r="G93" s="69">
        <v>200</v>
      </c>
      <c r="H93" s="59"/>
    </row>
    <row r="94" spans="1:8" s="60" customFormat="1" ht="31.5" customHeight="1">
      <c r="A94" s="78" t="s">
        <v>148</v>
      </c>
      <c r="B94" s="57" t="s">
        <v>160</v>
      </c>
      <c r="C94" s="79" t="s">
        <v>149</v>
      </c>
      <c r="D94" s="79"/>
      <c r="E94" s="79"/>
      <c r="F94" s="80">
        <f>F95</f>
        <v>438.8</v>
      </c>
      <c r="G94" s="80">
        <f>G95</f>
        <v>438.8</v>
      </c>
      <c r="H94" s="59"/>
    </row>
    <row r="95" spans="1:8" s="60" customFormat="1" ht="31.5" customHeight="1">
      <c r="A95" s="62" t="s">
        <v>150</v>
      </c>
      <c r="B95" s="269" t="s">
        <v>160</v>
      </c>
      <c r="C95" s="63" t="s">
        <v>149</v>
      </c>
      <c r="D95" s="64"/>
      <c r="E95" s="64"/>
      <c r="F95" s="82">
        <f>F98</f>
        <v>438.8</v>
      </c>
      <c r="G95" s="82">
        <f>G98</f>
        <v>438.8</v>
      </c>
      <c r="H95" s="59"/>
    </row>
    <row r="96" spans="1:8" s="60" customFormat="1" ht="31.5" customHeight="1">
      <c r="A96" s="62" t="s">
        <v>151</v>
      </c>
      <c r="B96" s="68" t="s">
        <v>160</v>
      </c>
      <c r="C96" s="63" t="s">
        <v>149</v>
      </c>
      <c r="D96" s="63" t="s">
        <v>152</v>
      </c>
      <c r="E96" s="63"/>
      <c r="F96" s="65">
        <v>438.8</v>
      </c>
      <c r="G96" s="65">
        <v>438.8</v>
      </c>
      <c r="H96" s="59"/>
    </row>
    <row r="97" spans="1:8" s="60" customFormat="1" ht="15">
      <c r="A97" s="83" t="s">
        <v>153</v>
      </c>
      <c r="B97" s="68" t="s">
        <v>160</v>
      </c>
      <c r="C97" s="63" t="s">
        <v>154</v>
      </c>
      <c r="D97" s="63" t="s">
        <v>152</v>
      </c>
      <c r="E97" s="63" t="s">
        <v>155</v>
      </c>
      <c r="F97" s="65">
        <v>438.8</v>
      </c>
      <c r="G97" s="65">
        <v>438.8</v>
      </c>
      <c r="H97" s="59"/>
    </row>
    <row r="98" spans="1:8" s="60" customFormat="1" ht="15">
      <c r="A98" s="62" t="s">
        <v>156</v>
      </c>
      <c r="B98" s="68" t="s">
        <v>160</v>
      </c>
      <c r="C98" s="63" t="s">
        <v>149</v>
      </c>
      <c r="D98" s="63" t="s">
        <v>152</v>
      </c>
      <c r="E98" s="63" t="s">
        <v>157</v>
      </c>
      <c r="F98" s="65">
        <v>438.8</v>
      </c>
      <c r="G98" s="65">
        <v>438.8</v>
      </c>
      <c r="H98" s="59"/>
    </row>
    <row r="99" spans="1:8" ht="15.75">
      <c r="A99" s="78" t="s">
        <v>137</v>
      </c>
      <c r="B99" s="57" t="s">
        <v>160</v>
      </c>
      <c r="C99" s="79" t="s">
        <v>138</v>
      </c>
      <c r="D99" s="79"/>
      <c r="E99" s="79"/>
      <c r="F99" s="58">
        <f>F100</f>
        <v>393.2</v>
      </c>
      <c r="G99" s="58">
        <f>G100</f>
        <v>393.2</v>
      </c>
      <c r="H99" s="81"/>
    </row>
    <row r="100" spans="1:8" ht="16.5" customHeight="1">
      <c r="A100" s="62" t="s">
        <v>139</v>
      </c>
      <c r="B100" s="68" t="s">
        <v>160</v>
      </c>
      <c r="C100" s="63" t="s">
        <v>140</v>
      </c>
      <c r="D100" s="63"/>
      <c r="E100" s="63"/>
      <c r="F100" s="65">
        <f>F101+F106</f>
        <v>393.2</v>
      </c>
      <c r="G100" s="65">
        <f>G101+G106</f>
        <v>393.2</v>
      </c>
      <c r="H100" s="81"/>
    </row>
    <row r="101" spans="1:8" ht="31.5" customHeight="1">
      <c r="A101" s="62" t="s">
        <v>141</v>
      </c>
      <c r="B101" s="68" t="s">
        <v>160</v>
      </c>
      <c r="C101" s="63" t="s">
        <v>140</v>
      </c>
      <c r="D101" s="63" t="s">
        <v>142</v>
      </c>
      <c r="E101" s="63"/>
      <c r="F101" s="65">
        <f>F103</f>
        <v>45</v>
      </c>
      <c r="G101" s="65">
        <f>G103</f>
        <v>45</v>
      </c>
      <c r="H101" s="81"/>
    </row>
    <row r="102" spans="1:8" ht="15.75">
      <c r="A102" s="62" t="s">
        <v>183</v>
      </c>
      <c r="B102" s="68" t="s">
        <v>160</v>
      </c>
      <c r="C102" s="63" t="s">
        <v>140</v>
      </c>
      <c r="D102" s="63" t="s">
        <v>182</v>
      </c>
      <c r="E102" s="63"/>
      <c r="F102" s="65">
        <v>45</v>
      </c>
      <c r="G102" s="65">
        <v>45</v>
      </c>
      <c r="H102" s="81"/>
    </row>
    <row r="103" spans="1:8" ht="34.5" customHeight="1">
      <c r="A103" s="62" t="s">
        <v>184</v>
      </c>
      <c r="B103" s="269" t="s">
        <v>160</v>
      </c>
      <c r="C103" s="63" t="s">
        <v>140</v>
      </c>
      <c r="D103" s="63" t="s">
        <v>202</v>
      </c>
      <c r="E103" s="63"/>
      <c r="F103" s="65">
        <v>45</v>
      </c>
      <c r="G103" s="65">
        <f>G105</f>
        <v>45</v>
      </c>
      <c r="H103" s="81"/>
    </row>
    <row r="104" spans="1:8" ht="77.25" customHeight="1">
      <c r="A104" s="66" t="s">
        <v>57</v>
      </c>
      <c r="B104" s="269" t="s">
        <v>160</v>
      </c>
      <c r="C104" s="63" t="s">
        <v>138</v>
      </c>
      <c r="D104" s="63" t="s">
        <v>202</v>
      </c>
      <c r="E104" s="63" t="s">
        <v>58</v>
      </c>
      <c r="F104" s="65">
        <v>45</v>
      </c>
      <c r="G104" s="65">
        <v>45</v>
      </c>
      <c r="H104" s="81"/>
    </row>
    <row r="105" spans="1:8" ht="30.75" customHeight="1">
      <c r="A105" s="62" t="s">
        <v>59</v>
      </c>
      <c r="B105" s="68" t="s">
        <v>160</v>
      </c>
      <c r="C105" s="63" t="s">
        <v>140</v>
      </c>
      <c r="D105" s="63" t="s">
        <v>202</v>
      </c>
      <c r="E105" s="63" t="s">
        <v>106</v>
      </c>
      <c r="F105" s="65">
        <v>45</v>
      </c>
      <c r="G105" s="65">
        <v>45</v>
      </c>
      <c r="H105" s="81"/>
    </row>
    <row r="106" spans="1:8" ht="43.5" customHeight="1">
      <c r="A106" s="62" t="s">
        <v>143</v>
      </c>
      <c r="B106" s="68" t="s">
        <v>160</v>
      </c>
      <c r="C106" s="63" t="s">
        <v>140</v>
      </c>
      <c r="D106" s="63" t="s">
        <v>144</v>
      </c>
      <c r="E106" s="63"/>
      <c r="F106" s="77">
        <f>F107</f>
        <v>348.2</v>
      </c>
      <c r="G106" s="77">
        <f>G107</f>
        <v>348.2</v>
      </c>
      <c r="H106" s="81"/>
    </row>
    <row r="107" spans="1:8" ht="28.5" customHeight="1">
      <c r="A107" s="62" t="s">
        <v>145</v>
      </c>
      <c r="B107" s="68" t="s">
        <v>160</v>
      </c>
      <c r="C107" s="63" t="s">
        <v>140</v>
      </c>
      <c r="D107" s="63" t="s">
        <v>146</v>
      </c>
      <c r="E107" s="63"/>
      <c r="F107" s="77">
        <f>F108</f>
        <v>348.2</v>
      </c>
      <c r="G107" s="77">
        <f>G108</f>
        <v>348.2</v>
      </c>
      <c r="H107" s="81"/>
    </row>
    <row r="108" spans="1:8" ht="28.5" customHeight="1">
      <c r="A108" s="62" t="s">
        <v>147</v>
      </c>
      <c r="B108" s="269" t="s">
        <v>160</v>
      </c>
      <c r="C108" s="63" t="s">
        <v>140</v>
      </c>
      <c r="D108" s="173" t="s">
        <v>209</v>
      </c>
      <c r="E108" s="63"/>
      <c r="F108" s="77">
        <f>F109+F111</f>
        <v>348.2</v>
      </c>
      <c r="G108" s="77">
        <f>G109+G111</f>
        <v>348.2</v>
      </c>
      <c r="H108" s="81"/>
    </row>
    <row r="109" spans="1:8" ht="60" customHeight="1">
      <c r="A109" s="70" t="s">
        <v>105</v>
      </c>
      <c r="B109" s="68" t="s">
        <v>160</v>
      </c>
      <c r="C109" s="63" t="s">
        <v>140</v>
      </c>
      <c r="D109" s="173" t="s">
        <v>209</v>
      </c>
      <c r="E109" s="63" t="s">
        <v>58</v>
      </c>
      <c r="F109" s="77">
        <f>F110</f>
        <v>338</v>
      </c>
      <c r="G109" s="77">
        <f>G110</f>
        <v>338</v>
      </c>
      <c r="H109" s="81"/>
    </row>
    <row r="110" spans="1:8" ht="30">
      <c r="A110" s="70" t="s">
        <v>59</v>
      </c>
      <c r="B110" s="68" t="s">
        <v>160</v>
      </c>
      <c r="C110" s="63" t="s">
        <v>140</v>
      </c>
      <c r="D110" s="173" t="s">
        <v>209</v>
      </c>
      <c r="E110" s="63" t="s">
        <v>106</v>
      </c>
      <c r="F110" s="77">
        <f>прил5!E130</f>
        <v>338</v>
      </c>
      <c r="G110" s="77">
        <f>прил5!E130</f>
        <v>338</v>
      </c>
      <c r="H110" s="81"/>
    </row>
    <row r="111" spans="1:8" ht="30">
      <c r="A111" s="62" t="s">
        <v>65</v>
      </c>
      <c r="B111" s="68" t="s">
        <v>160</v>
      </c>
      <c r="C111" s="63" t="s">
        <v>140</v>
      </c>
      <c r="D111" s="173" t="s">
        <v>209</v>
      </c>
      <c r="E111" s="63" t="s">
        <v>68</v>
      </c>
      <c r="F111" s="168">
        <v>10.2</v>
      </c>
      <c r="G111" s="168">
        <v>10.2</v>
      </c>
      <c r="H111" s="81"/>
    </row>
    <row r="112" spans="1:8" ht="30">
      <c r="A112" s="62" t="s">
        <v>67</v>
      </c>
      <c r="B112" s="68" t="s">
        <v>160</v>
      </c>
      <c r="C112" s="63" t="s">
        <v>140</v>
      </c>
      <c r="D112" s="173" t="s">
        <v>209</v>
      </c>
      <c r="E112" s="63" t="s">
        <v>207</v>
      </c>
      <c r="F112" s="168">
        <v>10.2</v>
      </c>
      <c r="G112" s="168">
        <v>10.2</v>
      </c>
      <c r="H112" s="81"/>
    </row>
  </sheetData>
  <sheetProtection/>
  <mergeCells count="12">
    <mergeCell ref="G7:G8"/>
    <mergeCell ref="A1:G1"/>
    <mergeCell ref="A2:G2"/>
    <mergeCell ref="A3:G3"/>
    <mergeCell ref="A4:G4"/>
    <mergeCell ref="A5:G5"/>
    <mergeCell ref="B7:B8"/>
    <mergeCell ref="A7:A8"/>
    <mergeCell ref="C7:C8"/>
    <mergeCell ref="D7:D8"/>
    <mergeCell ref="E7:E8"/>
    <mergeCell ref="F7:F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78" zoomScaleNormal="78" zoomScalePageLayoutView="0" workbookViewId="0" topLeftCell="A1">
      <selection activeCell="M1" sqref="M1:M16384"/>
    </sheetView>
  </sheetViews>
  <sheetFormatPr defaultColWidth="9.00390625" defaultRowHeight="12.75"/>
  <cols>
    <col min="1" max="1" width="5.625" style="19" customWidth="1"/>
    <col min="2" max="2" width="58.75390625" style="46" customWidth="1"/>
    <col min="3" max="3" width="10.75390625" style="46" hidden="1" customWidth="1"/>
    <col min="4" max="4" width="9.375" style="46" customWidth="1"/>
    <col min="5" max="6" width="10.625" style="46" customWidth="1"/>
    <col min="7" max="7" width="11.375" style="84" customWidth="1"/>
    <col min="8" max="8" width="10.75390625" style="19" customWidth="1"/>
    <col min="9" max="9" width="13.875" style="19" customWidth="1"/>
    <col min="10" max="10" width="12.375" style="19" hidden="1" customWidth="1"/>
    <col min="11" max="16384" width="9.125" style="19" customWidth="1"/>
  </cols>
  <sheetData>
    <row r="1" spans="2:11" ht="22.5" customHeight="1">
      <c r="B1" s="44"/>
      <c r="C1" s="44"/>
      <c r="D1" s="44"/>
      <c r="E1" s="44"/>
      <c r="F1" s="44"/>
      <c r="G1" s="5" t="s">
        <v>38</v>
      </c>
      <c r="H1" s="43"/>
      <c r="I1" s="43"/>
      <c r="J1" s="43"/>
      <c r="K1" s="43"/>
    </row>
    <row r="2" spans="2:10" ht="21" customHeight="1">
      <c r="B2" s="192" t="s">
        <v>25</v>
      </c>
      <c r="C2" s="192"/>
      <c r="D2" s="192"/>
      <c r="E2" s="192"/>
      <c r="F2" s="192"/>
      <c r="G2" s="192"/>
      <c r="H2" s="85"/>
      <c r="I2" s="85"/>
      <c r="J2" s="85"/>
    </row>
    <row r="3" spans="2:10" ht="37.5" customHeight="1">
      <c r="B3" s="261" t="s">
        <v>230</v>
      </c>
      <c r="C3" s="261"/>
      <c r="D3" s="261"/>
      <c r="E3" s="261"/>
      <c r="F3" s="261"/>
      <c r="G3" s="261"/>
      <c r="H3" s="86"/>
      <c r="I3" s="86"/>
      <c r="J3" s="86"/>
    </row>
    <row r="4" spans="1:10" ht="57.75" customHeight="1">
      <c r="A4" s="262" t="s">
        <v>235</v>
      </c>
      <c r="B4" s="263"/>
      <c r="C4" s="263"/>
      <c r="D4" s="263"/>
      <c r="E4" s="263"/>
      <c r="F4" s="263"/>
      <c r="G4" s="263"/>
      <c r="H4" s="87"/>
      <c r="I4" s="87"/>
      <c r="J4" s="87"/>
    </row>
    <row r="5" spans="1:10" ht="54.75" customHeight="1">
      <c r="A5" s="264" t="s">
        <v>161</v>
      </c>
      <c r="B5" s="218" t="s">
        <v>18</v>
      </c>
      <c r="C5" s="212" t="s">
        <v>159</v>
      </c>
      <c r="D5" s="218" t="s">
        <v>43</v>
      </c>
      <c r="E5" s="257" t="s">
        <v>212</v>
      </c>
      <c r="F5" s="257" t="s">
        <v>218</v>
      </c>
      <c r="G5" s="257" t="s">
        <v>219</v>
      </c>
      <c r="H5" s="259"/>
      <c r="I5" s="260"/>
      <c r="J5" s="260"/>
    </row>
    <row r="6" spans="1:10" ht="26.25" customHeight="1">
      <c r="A6" s="264"/>
      <c r="B6" s="218"/>
      <c r="C6" s="213"/>
      <c r="D6" s="218"/>
      <c r="E6" s="258"/>
      <c r="F6" s="258"/>
      <c r="G6" s="258"/>
      <c r="H6" s="259"/>
      <c r="I6" s="88"/>
      <c r="J6" s="88"/>
    </row>
    <row r="7" spans="1:10" ht="50.25" customHeight="1">
      <c r="A7" s="89"/>
      <c r="B7" s="90" t="s">
        <v>46</v>
      </c>
      <c r="C7" s="91"/>
      <c r="D7" s="91"/>
      <c r="E7" s="161">
        <f>E8+E14+E16+E18+E21+E23</f>
        <v>0</v>
      </c>
      <c r="F7" s="161">
        <f>F8+F14+F16+F18+F21+F23</f>
        <v>0</v>
      </c>
      <c r="G7" s="161">
        <f>G8+G14+G16+G18+G21+G23</f>
        <v>0</v>
      </c>
      <c r="H7" s="92"/>
      <c r="I7" s="93"/>
      <c r="J7" s="94"/>
    </row>
    <row r="8" spans="1:10" s="101" customFormat="1" ht="15.75">
      <c r="A8" s="108">
        <v>1</v>
      </c>
      <c r="B8" s="96" t="s">
        <v>49</v>
      </c>
      <c r="C8" s="97" t="s">
        <v>162</v>
      </c>
      <c r="D8" s="98" t="s">
        <v>50</v>
      </c>
      <c r="E8" s="154">
        <f>E9+E10+E12+E13+E11</f>
        <v>0</v>
      </c>
      <c r="F8" s="154">
        <f>F9+F10+F12+F13</f>
        <v>0</v>
      </c>
      <c r="G8" s="154">
        <f>G9+G10+G12+G13</f>
        <v>0</v>
      </c>
      <c r="H8" s="99"/>
      <c r="I8" s="93"/>
      <c r="J8" s="100"/>
    </row>
    <row r="9" spans="1:10" s="101" customFormat="1" ht="33" customHeight="1">
      <c r="A9" s="95"/>
      <c r="B9" s="102" t="s">
        <v>163</v>
      </c>
      <c r="C9" s="103" t="s">
        <v>162</v>
      </c>
      <c r="D9" s="104" t="s">
        <v>52</v>
      </c>
      <c r="E9" s="155">
        <f>прил8!G12</f>
        <v>0</v>
      </c>
      <c r="F9" s="155">
        <f>прил8!H12</f>
        <v>0</v>
      </c>
      <c r="G9" s="155">
        <f>прил8!I12</f>
        <v>0</v>
      </c>
      <c r="H9" s="105"/>
      <c r="I9" s="106"/>
      <c r="J9" s="107"/>
    </row>
    <row r="10" spans="1:10" s="101" customFormat="1" ht="49.5" customHeight="1">
      <c r="A10" s="108"/>
      <c r="B10" s="102" t="s">
        <v>61</v>
      </c>
      <c r="C10" s="103" t="s">
        <v>162</v>
      </c>
      <c r="D10" s="104" t="s">
        <v>62</v>
      </c>
      <c r="E10" s="155">
        <f>прил8!G17</f>
        <v>0</v>
      </c>
      <c r="F10" s="155">
        <f>прил8!H17</f>
        <v>0</v>
      </c>
      <c r="G10" s="155">
        <f>прил8!I17</f>
        <v>0</v>
      </c>
      <c r="H10" s="109"/>
      <c r="I10" s="110"/>
      <c r="J10" s="107"/>
    </row>
    <row r="11" spans="1:10" s="101" customFormat="1" ht="15.75">
      <c r="A11" s="108"/>
      <c r="B11" s="102" t="s">
        <v>220</v>
      </c>
      <c r="C11" s="103"/>
      <c r="D11" s="104" t="s">
        <v>221</v>
      </c>
      <c r="E11" s="155">
        <f>прил8!G26</f>
        <v>0</v>
      </c>
      <c r="F11" s="155">
        <v>0</v>
      </c>
      <c r="G11" s="155">
        <v>0</v>
      </c>
      <c r="H11" s="109"/>
      <c r="I11" s="110"/>
      <c r="J11" s="107"/>
    </row>
    <row r="12" spans="1:10" s="101" customFormat="1" ht="15.75">
      <c r="A12" s="111"/>
      <c r="B12" s="102" t="s">
        <v>73</v>
      </c>
      <c r="C12" s="103" t="s">
        <v>162</v>
      </c>
      <c r="D12" s="104" t="s">
        <v>74</v>
      </c>
      <c r="E12" s="155">
        <f>прил8!G34</f>
        <v>0</v>
      </c>
      <c r="F12" s="155">
        <f>прил8!H34</f>
        <v>0</v>
      </c>
      <c r="G12" s="155">
        <f>прил8!I34</f>
        <v>0</v>
      </c>
      <c r="H12" s="109"/>
      <c r="I12" s="110"/>
      <c r="J12" s="107"/>
    </row>
    <row r="13" spans="1:10" ht="15.75">
      <c r="A13" s="112"/>
      <c r="B13" s="102" t="s">
        <v>80</v>
      </c>
      <c r="C13" s="113" t="s">
        <v>162</v>
      </c>
      <c r="D13" s="104" t="s">
        <v>81</v>
      </c>
      <c r="E13" s="155">
        <f>прил8!G39</f>
        <v>0</v>
      </c>
      <c r="F13" s="155">
        <f>прил8!H39</f>
        <v>0</v>
      </c>
      <c r="G13" s="155">
        <f>прил8!I39</f>
        <v>0</v>
      </c>
      <c r="H13" s="114"/>
      <c r="I13" s="110"/>
      <c r="J13" s="107"/>
    </row>
    <row r="14" spans="1:10" ht="15.75">
      <c r="A14" s="112">
        <v>2</v>
      </c>
      <c r="B14" s="96" t="s">
        <v>95</v>
      </c>
      <c r="C14" s="98" t="s">
        <v>162</v>
      </c>
      <c r="D14" s="98" t="s">
        <v>96</v>
      </c>
      <c r="E14" s="154">
        <f>прил8!G61</f>
        <v>0</v>
      </c>
      <c r="F14" s="154">
        <f>прил8!H61</f>
        <v>0</v>
      </c>
      <c r="G14" s="154">
        <f>прил8!I61</f>
        <v>0</v>
      </c>
      <c r="H14" s="115"/>
      <c r="I14" s="116"/>
      <c r="J14" s="107"/>
    </row>
    <row r="15" spans="1:10" ht="15.75">
      <c r="A15" s="112"/>
      <c r="B15" s="117" t="s">
        <v>164</v>
      </c>
      <c r="C15" s="104"/>
      <c r="D15" s="104" t="s">
        <v>98</v>
      </c>
      <c r="E15" s="155">
        <f>прил8!G62</f>
        <v>0</v>
      </c>
      <c r="F15" s="155">
        <f>прил8!H62</f>
        <v>0</v>
      </c>
      <c r="G15" s="155">
        <f>прил8!I62</f>
        <v>0</v>
      </c>
      <c r="H15" s="115"/>
      <c r="I15" s="116"/>
      <c r="J15" s="107"/>
    </row>
    <row r="16" spans="1:10" ht="15.75">
      <c r="A16" s="112">
        <v>4</v>
      </c>
      <c r="B16" s="118" t="s">
        <v>165</v>
      </c>
      <c r="C16" s="119" t="s">
        <v>162</v>
      </c>
      <c r="D16" s="120" t="s">
        <v>108</v>
      </c>
      <c r="E16" s="156">
        <f>E17</f>
        <v>0</v>
      </c>
      <c r="F16" s="156">
        <f>F17</f>
        <v>0</v>
      </c>
      <c r="G16" s="156">
        <f>G17</f>
        <v>0</v>
      </c>
      <c r="H16" s="114"/>
      <c r="I16" s="110"/>
      <c r="J16" s="121"/>
    </row>
    <row r="17" spans="1:10" s="101" customFormat="1" ht="15.75">
      <c r="A17" s="112"/>
      <c r="B17" s="122" t="s">
        <v>109</v>
      </c>
      <c r="C17" s="123">
        <v>903</v>
      </c>
      <c r="D17" s="124" t="s">
        <v>110</v>
      </c>
      <c r="E17" s="157">
        <f>прил8!G68</f>
        <v>0</v>
      </c>
      <c r="F17" s="157">
        <f>прил8!H68</f>
        <v>0</v>
      </c>
      <c r="G17" s="157">
        <f>прил8!I68</f>
        <v>0</v>
      </c>
      <c r="H17" s="114"/>
      <c r="I17" s="110"/>
      <c r="J17" s="107"/>
    </row>
    <row r="18" spans="1:10" ht="15.75">
      <c r="A18" s="112">
        <v>5</v>
      </c>
      <c r="B18" s="96" t="s">
        <v>121</v>
      </c>
      <c r="C18" s="98" t="s">
        <v>162</v>
      </c>
      <c r="D18" s="98" t="s">
        <v>122</v>
      </c>
      <c r="E18" s="154">
        <f>E19+E20</f>
        <v>0</v>
      </c>
      <c r="F18" s="154">
        <f>F19+F20</f>
        <v>0</v>
      </c>
      <c r="G18" s="154">
        <f>G19+G20</f>
        <v>0</v>
      </c>
      <c r="H18" s="114"/>
      <c r="I18" s="110"/>
      <c r="J18" s="107"/>
    </row>
    <row r="19" spans="1:11" ht="15.75">
      <c r="A19" s="112"/>
      <c r="B19" s="102" t="s">
        <v>123</v>
      </c>
      <c r="C19" s="104" t="s">
        <v>162</v>
      </c>
      <c r="D19" s="104" t="s">
        <v>124</v>
      </c>
      <c r="E19" s="155">
        <f>прил8!G85</f>
        <v>0</v>
      </c>
      <c r="F19" s="155">
        <f>прил8!H85</f>
        <v>0</v>
      </c>
      <c r="G19" s="155">
        <f>прил8!I85</f>
        <v>0</v>
      </c>
      <c r="H19" s="126"/>
      <c r="I19" s="116"/>
      <c r="J19" s="127"/>
      <c r="K19" s="125"/>
    </row>
    <row r="20" spans="1:10" s="131" customFormat="1" ht="15.75">
      <c r="A20" s="112"/>
      <c r="B20" s="102" t="s">
        <v>125</v>
      </c>
      <c r="C20" s="104" t="s">
        <v>162</v>
      </c>
      <c r="D20" s="104" t="s">
        <v>126</v>
      </c>
      <c r="E20" s="155">
        <f>прил8!G94</f>
        <v>0</v>
      </c>
      <c r="F20" s="155">
        <f>прил8!H94</f>
        <v>0</v>
      </c>
      <c r="G20" s="155">
        <f>прил8!I94</f>
        <v>0</v>
      </c>
      <c r="H20" s="128"/>
      <c r="I20" s="129"/>
      <c r="J20" s="130">
        <v>100</v>
      </c>
    </row>
    <row r="21" spans="1:10" s="131" customFormat="1" ht="15.75">
      <c r="A21" s="108">
        <v>6</v>
      </c>
      <c r="B21" s="96" t="s">
        <v>166</v>
      </c>
      <c r="C21" s="132" t="s">
        <v>162</v>
      </c>
      <c r="D21" s="132" t="s">
        <v>154</v>
      </c>
      <c r="E21" s="158">
        <f>прил8!G103</f>
        <v>0</v>
      </c>
      <c r="F21" s="158">
        <f>прил8!H103</f>
        <v>0</v>
      </c>
      <c r="G21" s="158">
        <f>прил8!I103</f>
        <v>0</v>
      </c>
      <c r="H21" s="129"/>
      <c r="I21" s="129"/>
      <c r="J21" s="130">
        <v>100</v>
      </c>
    </row>
    <row r="22" spans="1:10" s="131" customFormat="1" ht="15.75">
      <c r="A22" s="108"/>
      <c r="B22" s="117" t="s">
        <v>167</v>
      </c>
      <c r="C22" s="133" t="s">
        <v>162</v>
      </c>
      <c r="D22" s="104" t="s">
        <v>149</v>
      </c>
      <c r="E22" s="155">
        <f>прил8!G104</f>
        <v>0</v>
      </c>
      <c r="F22" s="155">
        <f>прил8!H104</f>
        <v>0</v>
      </c>
      <c r="G22" s="155">
        <f>прил8!I104</f>
        <v>0</v>
      </c>
      <c r="H22" s="129"/>
      <c r="I22" s="129"/>
      <c r="J22" s="130">
        <v>100</v>
      </c>
    </row>
    <row r="23" spans="1:7" ht="15.75">
      <c r="A23" s="108">
        <v>8</v>
      </c>
      <c r="B23" s="134" t="s">
        <v>137</v>
      </c>
      <c r="C23" s="135" t="s">
        <v>162</v>
      </c>
      <c r="D23" s="136" t="s">
        <v>138</v>
      </c>
      <c r="E23" s="159">
        <f>прил8!G108</f>
        <v>0</v>
      </c>
      <c r="F23" s="159">
        <f>прил8!H108</f>
        <v>0</v>
      </c>
      <c r="G23" s="159">
        <f>прил8!I108</f>
        <v>0</v>
      </c>
    </row>
    <row r="24" spans="1:7" ht="15.75">
      <c r="A24" s="108"/>
      <c r="B24" s="137" t="s">
        <v>168</v>
      </c>
      <c r="C24" s="135" t="s">
        <v>162</v>
      </c>
      <c r="D24" s="138" t="s">
        <v>140</v>
      </c>
      <c r="E24" s="160">
        <f>прил8!G109</f>
        <v>0</v>
      </c>
      <c r="F24" s="160">
        <f>прил8!H109</f>
        <v>0</v>
      </c>
      <c r="G24" s="160">
        <f>прил8!I109</f>
        <v>0</v>
      </c>
    </row>
    <row r="25" spans="1:7" ht="34.5" customHeight="1">
      <c r="A25" s="46"/>
      <c r="G25" s="45"/>
    </row>
    <row r="26" spans="1:7" ht="28.5" customHeight="1">
      <c r="A26" s="46"/>
      <c r="G26" s="45"/>
    </row>
    <row r="27" spans="1:7" ht="30.75" customHeight="1">
      <c r="A27" s="46"/>
      <c r="G27" s="45"/>
    </row>
    <row r="28" spans="1:7" ht="120" customHeight="1">
      <c r="A28" s="46"/>
      <c r="G28" s="45"/>
    </row>
    <row r="29" spans="1:7" ht="15.75">
      <c r="A29" s="46"/>
      <c r="G29" s="45"/>
    </row>
    <row r="30" spans="1:7" ht="29.25" customHeight="1">
      <c r="A30" s="46"/>
      <c r="G30" s="45"/>
    </row>
    <row r="31" spans="1:7" ht="51.75" customHeight="1">
      <c r="A31" s="46"/>
      <c r="G31" s="45"/>
    </row>
    <row r="32" ht="15.75">
      <c r="A32" s="131"/>
    </row>
    <row r="33" ht="65.25" customHeight="1">
      <c r="A33" s="131"/>
    </row>
    <row r="34" ht="15.75">
      <c r="A34" s="131"/>
    </row>
    <row r="35" ht="15.75">
      <c r="A35" s="131"/>
    </row>
    <row r="36" ht="49.5" customHeight="1">
      <c r="A36" s="131"/>
    </row>
    <row r="37" ht="51.75" customHeight="1">
      <c r="A37" s="131"/>
    </row>
    <row r="38" ht="33.75" customHeight="1">
      <c r="A38" s="131"/>
    </row>
    <row r="39" ht="15.75">
      <c r="A39" s="131"/>
    </row>
    <row r="40" ht="15.75">
      <c r="A40" s="131"/>
    </row>
    <row r="41" ht="15.75">
      <c r="A41" s="131"/>
    </row>
    <row r="42" ht="15.75">
      <c r="A42" s="131"/>
    </row>
    <row r="43" ht="15.75">
      <c r="A43" s="131"/>
    </row>
    <row r="44" ht="15.75">
      <c r="A44" s="131"/>
    </row>
    <row r="45" ht="15.75">
      <c r="A45" s="131"/>
    </row>
    <row r="46" ht="15.75">
      <c r="A46" s="131"/>
    </row>
    <row r="47" ht="15.75">
      <c r="A47" s="131"/>
    </row>
    <row r="48" ht="15.75">
      <c r="A48" s="131"/>
    </row>
    <row r="49" ht="15.75">
      <c r="A49" s="131"/>
    </row>
    <row r="50" ht="15.75">
      <c r="A50" s="131"/>
    </row>
    <row r="51" ht="15.75">
      <c r="A51" s="131"/>
    </row>
    <row r="52" ht="15.75">
      <c r="A52" s="131"/>
    </row>
    <row r="53" ht="15.75">
      <c r="A53" s="131"/>
    </row>
    <row r="54" ht="15.75">
      <c r="A54" s="131"/>
    </row>
    <row r="55" ht="15.75">
      <c r="A55" s="131"/>
    </row>
    <row r="56" ht="15.75">
      <c r="A56" s="131"/>
    </row>
    <row r="57" ht="15.75">
      <c r="A57" s="131"/>
    </row>
    <row r="58" ht="15.75">
      <c r="A58" s="131"/>
    </row>
    <row r="59" ht="15.75">
      <c r="A59" s="131"/>
    </row>
    <row r="60" ht="15.75">
      <c r="A60" s="131"/>
    </row>
    <row r="61" ht="15.75">
      <c r="A61" s="131"/>
    </row>
    <row r="62" ht="15.75">
      <c r="A62" s="131"/>
    </row>
    <row r="63" ht="15.75">
      <c r="A63" s="131"/>
    </row>
    <row r="64" ht="15.75">
      <c r="A64" s="131"/>
    </row>
    <row r="65" ht="15.75">
      <c r="A65" s="131"/>
    </row>
    <row r="66" ht="15.75">
      <c r="A66" s="131"/>
    </row>
    <row r="67" ht="15.75">
      <c r="A67" s="131"/>
    </row>
    <row r="68" ht="15.75">
      <c r="A68" s="131"/>
    </row>
    <row r="69" ht="15.75">
      <c r="A69" s="131"/>
    </row>
    <row r="70" ht="15.75">
      <c r="A70" s="131"/>
    </row>
    <row r="71" ht="15.75">
      <c r="A71" s="131"/>
    </row>
    <row r="72" ht="15.75">
      <c r="A72" s="131"/>
    </row>
    <row r="73" ht="15.75">
      <c r="A73" s="131"/>
    </row>
    <row r="74" ht="15.75">
      <c r="A74" s="131"/>
    </row>
  </sheetData>
  <sheetProtection/>
  <mergeCells count="12">
    <mergeCell ref="D5:D6"/>
    <mergeCell ref="G5:G6"/>
    <mergeCell ref="E5:E6"/>
    <mergeCell ref="F5:F6"/>
    <mergeCell ref="H5:H6"/>
    <mergeCell ref="I5:J5"/>
    <mergeCell ref="B2:G2"/>
    <mergeCell ref="B3:G3"/>
    <mergeCell ref="A4:G4"/>
    <mergeCell ref="A5:A6"/>
    <mergeCell ref="B5:B6"/>
    <mergeCell ref="C5:C6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8.125" style="0" customWidth="1"/>
    <col min="2" max="2" width="10.25390625" style="0" customWidth="1"/>
    <col min="3" max="3" width="10.375" style="0" customWidth="1"/>
    <col min="4" max="4" width="10.625" style="0" customWidth="1"/>
    <col min="5" max="5" width="0.2421875" style="0" hidden="1" customWidth="1"/>
  </cols>
  <sheetData>
    <row r="1" spans="1:5" ht="15.75">
      <c r="A1" s="191" t="s">
        <v>158</v>
      </c>
      <c r="B1" s="191"/>
      <c r="C1" s="191"/>
      <c r="D1" s="191"/>
      <c r="E1" s="191"/>
    </row>
    <row r="2" spans="1:5" ht="15.75">
      <c r="A2" s="192" t="s">
        <v>25</v>
      </c>
      <c r="B2" s="192"/>
      <c r="C2" s="192"/>
      <c r="D2" s="192"/>
      <c r="E2" s="1"/>
    </row>
    <row r="3" spans="1:5" ht="30" customHeight="1">
      <c r="A3" s="193" t="s">
        <v>228</v>
      </c>
      <c r="B3" s="193"/>
      <c r="C3" s="193"/>
      <c r="D3" s="193"/>
      <c r="E3" s="193"/>
    </row>
    <row r="4" spans="1:3" ht="15.75">
      <c r="A4" s="5"/>
      <c r="B4" s="5"/>
      <c r="C4" s="5"/>
    </row>
    <row r="5" spans="1:4" ht="15.75" customHeight="1">
      <c r="A5" s="194" t="s">
        <v>185</v>
      </c>
      <c r="B5" s="194"/>
      <c r="C5" s="194"/>
      <c r="D5" s="194"/>
    </row>
    <row r="6" spans="1:4" ht="15.75" customHeight="1">
      <c r="A6" s="194" t="s">
        <v>186</v>
      </c>
      <c r="B6" s="194"/>
      <c r="C6" s="194"/>
      <c r="D6" s="194"/>
    </row>
    <row r="7" spans="1:4" ht="15.75" customHeight="1">
      <c r="A7" s="194" t="s">
        <v>236</v>
      </c>
      <c r="B7" s="194"/>
      <c r="C7" s="194"/>
      <c r="D7" s="194"/>
    </row>
    <row r="8" spans="1:4" ht="15.75" customHeight="1">
      <c r="A8" s="194" t="s">
        <v>214</v>
      </c>
      <c r="B8" s="194"/>
      <c r="C8" s="194"/>
      <c r="D8" s="194"/>
    </row>
    <row r="9" spans="1:4" ht="15.75">
      <c r="A9" s="194"/>
      <c r="B9" s="194"/>
      <c r="C9" s="194"/>
      <c r="D9" s="194"/>
    </row>
    <row r="10" spans="1:4" ht="15.75">
      <c r="A10" s="190" t="s">
        <v>28</v>
      </c>
      <c r="B10" s="190"/>
      <c r="C10" s="190"/>
      <c r="D10" s="190"/>
    </row>
    <row r="11" spans="1:9" ht="38.25" customHeight="1">
      <c r="A11" s="163" t="s">
        <v>187</v>
      </c>
      <c r="B11" s="164" t="s">
        <v>188</v>
      </c>
      <c r="C11" s="164" t="s">
        <v>213</v>
      </c>
      <c r="D11" s="164" t="s">
        <v>217</v>
      </c>
      <c r="I11" t="s">
        <v>30</v>
      </c>
    </row>
    <row r="12" spans="1:4" ht="15.75">
      <c r="A12" s="9">
        <v>1</v>
      </c>
      <c r="B12" s="10">
        <v>2</v>
      </c>
      <c r="C12" s="10">
        <v>2</v>
      </c>
      <c r="D12" s="10">
        <v>2</v>
      </c>
    </row>
    <row r="13" spans="1:4" ht="15.75">
      <c r="A13" s="15" t="s">
        <v>189</v>
      </c>
      <c r="B13" s="14">
        <f>прил3!B8</f>
        <v>9104.875</v>
      </c>
      <c r="C13" s="14">
        <f>прил3!C8</f>
        <v>7474.7</v>
      </c>
      <c r="D13" s="14">
        <f>прил3!D8</f>
        <v>7594.099999999999</v>
      </c>
    </row>
    <row r="14" spans="1:4" ht="15.75">
      <c r="A14" s="13" t="s">
        <v>190</v>
      </c>
      <c r="B14" s="14">
        <f>прил3!B11</f>
        <v>6493.875</v>
      </c>
      <c r="C14" s="14">
        <f>прил3!C11</f>
        <v>4805.7</v>
      </c>
      <c r="D14" s="14">
        <f>прил3!D11</f>
        <v>4810.099999999999</v>
      </c>
    </row>
    <row r="15" spans="1:4" ht="15.75">
      <c r="A15" s="13" t="s">
        <v>191</v>
      </c>
      <c r="B15" s="14">
        <v>0</v>
      </c>
      <c r="C15" s="14">
        <v>0</v>
      </c>
      <c r="D15" s="14">
        <v>0</v>
      </c>
    </row>
    <row r="16" spans="1:4" ht="15.75">
      <c r="A16" s="13" t="s">
        <v>192</v>
      </c>
      <c r="B16" s="14">
        <f>B13-B14-B15</f>
        <v>2611</v>
      </c>
      <c r="C16" s="14">
        <f>C13-C14-C15</f>
        <v>2669</v>
      </c>
      <c r="D16" s="14">
        <f>D13-D14-D15</f>
        <v>2784</v>
      </c>
    </row>
    <row r="17" spans="1:4" ht="17.25" customHeight="1">
      <c r="A17" s="15" t="s">
        <v>193</v>
      </c>
      <c r="B17" s="162">
        <v>0.5</v>
      </c>
      <c r="C17" s="162">
        <v>0.5</v>
      </c>
      <c r="D17" s="162">
        <v>0.5</v>
      </c>
    </row>
    <row r="18" spans="1:4" ht="15.75">
      <c r="A18" s="15" t="s">
        <v>194</v>
      </c>
      <c r="B18" s="16">
        <f>B16*B17</f>
        <v>1305.5</v>
      </c>
      <c r="C18" s="16">
        <f>C16*C17</f>
        <v>1334.5</v>
      </c>
      <c r="D18" s="16">
        <f>D16*D17</f>
        <v>1392</v>
      </c>
    </row>
  </sheetData>
  <sheetProtection/>
  <mergeCells count="9">
    <mergeCell ref="A8:D8"/>
    <mergeCell ref="A10:D10"/>
    <mergeCell ref="A9:D9"/>
    <mergeCell ref="A1:E1"/>
    <mergeCell ref="A2:D2"/>
    <mergeCell ref="A3:E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58.125" style="0" customWidth="1"/>
    <col min="2" max="2" width="10.25390625" style="0" customWidth="1"/>
    <col min="3" max="3" width="10.375" style="0" customWidth="1"/>
    <col min="4" max="4" width="10.625" style="0" customWidth="1"/>
    <col min="5" max="5" width="0.2421875" style="0" hidden="1" customWidth="1"/>
  </cols>
  <sheetData>
    <row r="1" spans="1:5" ht="15.75">
      <c r="A1" s="191" t="s">
        <v>237</v>
      </c>
      <c r="B1" s="191"/>
      <c r="C1" s="191"/>
      <c r="D1" s="191"/>
      <c r="E1" s="191"/>
    </row>
    <row r="2" spans="1:5" ht="15.75">
      <c r="A2" s="192" t="s">
        <v>25</v>
      </c>
      <c r="B2" s="192"/>
      <c r="C2" s="192"/>
      <c r="D2" s="192"/>
      <c r="E2" s="1"/>
    </row>
    <row r="3" spans="1:5" ht="30" customHeight="1">
      <c r="A3" s="193" t="s">
        <v>240</v>
      </c>
      <c r="B3" s="193"/>
      <c r="C3" s="193"/>
      <c r="D3" s="193"/>
      <c r="E3" s="193"/>
    </row>
    <row r="4" spans="1:3" ht="15.75">
      <c r="A4" s="5"/>
      <c r="B4" s="5"/>
      <c r="C4" s="5"/>
    </row>
    <row r="5" spans="1:4" ht="15.75" customHeight="1">
      <c r="A5" s="194" t="s">
        <v>26</v>
      </c>
      <c r="B5" s="194"/>
      <c r="C5" s="194"/>
      <c r="D5" s="194"/>
    </row>
    <row r="6" spans="1:4" ht="15.75" customHeight="1">
      <c r="A6" s="194" t="s">
        <v>27</v>
      </c>
      <c r="B6" s="194"/>
      <c r="C6" s="194"/>
      <c r="D6" s="194"/>
    </row>
    <row r="7" spans="1:4" ht="15.75" customHeight="1">
      <c r="A7" s="194" t="s">
        <v>231</v>
      </c>
      <c r="B7" s="194"/>
      <c r="C7" s="194"/>
      <c r="D7" s="194"/>
    </row>
    <row r="8" spans="1:4" ht="15.75" customHeight="1">
      <c r="A8" s="194" t="s">
        <v>214</v>
      </c>
      <c r="B8" s="194"/>
      <c r="C8" s="194"/>
      <c r="D8" s="194"/>
    </row>
    <row r="9" spans="1:3" ht="15.75">
      <c r="A9" s="6"/>
      <c r="B9" s="6"/>
      <c r="C9" s="6"/>
    </row>
    <row r="10" spans="1:4" ht="15.75">
      <c r="A10" s="190" t="s">
        <v>28</v>
      </c>
      <c r="B10" s="190"/>
      <c r="C10" s="190"/>
      <c r="D10" s="190"/>
    </row>
    <row r="11" spans="1:9" ht="38.25" customHeight="1">
      <c r="A11" s="7" t="s">
        <v>29</v>
      </c>
      <c r="B11" s="8" t="s">
        <v>172</v>
      </c>
      <c r="C11" s="8" t="s">
        <v>210</v>
      </c>
      <c r="D11" s="8" t="s">
        <v>215</v>
      </c>
      <c r="I11" t="s">
        <v>30</v>
      </c>
    </row>
    <row r="12" spans="1:4" ht="15.75">
      <c r="A12" s="9">
        <v>1</v>
      </c>
      <c r="B12" s="10">
        <v>2</v>
      </c>
      <c r="C12" s="10">
        <v>2</v>
      </c>
      <c r="D12" s="10">
        <v>2</v>
      </c>
    </row>
    <row r="13" spans="1:4" ht="26.25">
      <c r="A13" s="11" t="s">
        <v>31</v>
      </c>
      <c r="B13" s="12">
        <f>B14+B17+B18+B19+B20</f>
        <v>6493.875</v>
      </c>
      <c r="C13" s="12">
        <f>C14+C17+C18+C19</f>
        <v>4805.7</v>
      </c>
      <c r="D13" s="12">
        <f>D14+D17+D18+D19</f>
        <v>4810.099999999999</v>
      </c>
    </row>
    <row r="14" spans="1:4" ht="26.25">
      <c r="A14" s="13" t="s">
        <v>32</v>
      </c>
      <c r="B14" s="14">
        <f>B15+B16</f>
        <v>4455.5</v>
      </c>
      <c r="C14" s="14">
        <f>C15+C16</f>
        <v>4291</v>
      </c>
      <c r="D14" s="14">
        <f>D15+D16</f>
        <v>4292</v>
      </c>
    </row>
    <row r="15" spans="1:4" ht="41.25" customHeight="1">
      <c r="A15" s="13" t="s">
        <v>33</v>
      </c>
      <c r="B15" s="14">
        <v>2181</v>
      </c>
      <c r="C15" s="14">
        <v>2172</v>
      </c>
      <c r="D15" s="14">
        <v>2177</v>
      </c>
    </row>
    <row r="16" spans="1:4" ht="27" customHeight="1">
      <c r="A16" s="13" t="s">
        <v>241</v>
      </c>
      <c r="B16" s="14">
        <v>2274.5</v>
      </c>
      <c r="C16" s="14">
        <v>2119</v>
      </c>
      <c r="D16" s="14">
        <v>2115</v>
      </c>
    </row>
    <row r="17" spans="1:4" ht="29.25" customHeight="1">
      <c r="A17" s="15" t="s">
        <v>34</v>
      </c>
      <c r="B17" s="16">
        <v>161.6</v>
      </c>
      <c r="C17" s="16">
        <v>166.5</v>
      </c>
      <c r="D17" s="16">
        <v>169.9</v>
      </c>
    </row>
    <row r="18" spans="1:4" ht="28.5" customHeight="1">
      <c r="A18" s="15" t="s">
        <v>35</v>
      </c>
      <c r="B18" s="16">
        <v>348.2</v>
      </c>
      <c r="C18" s="16">
        <v>348.2</v>
      </c>
      <c r="D18" s="16">
        <v>348.2</v>
      </c>
    </row>
    <row r="19" spans="1:4" ht="51" customHeight="1">
      <c r="A19" s="15" t="s">
        <v>195</v>
      </c>
      <c r="B19" s="165">
        <v>1500</v>
      </c>
      <c r="C19" s="169">
        <v>0</v>
      </c>
      <c r="D19" s="169">
        <v>0</v>
      </c>
    </row>
    <row r="20" spans="1:4" ht="26.25">
      <c r="A20" s="15" t="s">
        <v>242</v>
      </c>
      <c r="B20" s="169">
        <v>28.575</v>
      </c>
      <c r="C20" s="169">
        <v>0</v>
      </c>
      <c r="D20" s="169">
        <v>0</v>
      </c>
    </row>
  </sheetData>
  <sheetProtection/>
  <mergeCells count="8">
    <mergeCell ref="A10:D10"/>
    <mergeCell ref="A1:E1"/>
    <mergeCell ref="A2:D2"/>
    <mergeCell ref="A3:E3"/>
    <mergeCell ref="A5:D5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6.375" style="0" customWidth="1"/>
    <col min="2" max="2" width="13.375" style="0" customWidth="1"/>
    <col min="3" max="3" width="12.875" style="0" customWidth="1"/>
    <col min="5" max="5" width="2.875" style="0" customWidth="1"/>
  </cols>
  <sheetData>
    <row r="1" spans="1:5" ht="15.75" customHeight="1">
      <c r="A1" s="192" t="s">
        <v>238</v>
      </c>
      <c r="B1" s="192"/>
      <c r="C1" s="192"/>
      <c r="D1" s="192"/>
      <c r="E1" s="192"/>
    </row>
    <row r="2" spans="1:5" ht="12.75" customHeight="1">
      <c r="A2" s="206" t="s">
        <v>25</v>
      </c>
      <c r="B2" s="206"/>
      <c r="C2" s="206"/>
      <c r="D2" s="206"/>
      <c r="E2" s="206"/>
    </row>
    <row r="3" spans="1:5" ht="49.5" customHeight="1">
      <c r="A3" s="207" t="s">
        <v>239</v>
      </c>
      <c r="B3" s="207"/>
      <c r="C3" s="207"/>
      <c r="D3" s="207"/>
      <c r="E3" s="207"/>
    </row>
    <row r="4" spans="1:5" ht="30" customHeight="1">
      <c r="A4" s="208"/>
      <c r="B4" s="208"/>
      <c r="E4" s="5" t="s">
        <v>28</v>
      </c>
    </row>
    <row r="5" spans="1:5" ht="48.75" customHeight="1">
      <c r="A5" s="209" t="s">
        <v>232</v>
      </c>
      <c r="B5" s="209"/>
      <c r="C5" s="209"/>
      <c r="D5" s="209"/>
      <c r="E5" s="209"/>
    </row>
    <row r="6" spans="1:5" ht="31.5" customHeight="1">
      <c r="A6" s="17" t="s">
        <v>29</v>
      </c>
      <c r="B6" s="8" t="s">
        <v>172</v>
      </c>
      <c r="C6" s="8" t="s">
        <v>210</v>
      </c>
      <c r="D6" s="210" t="s">
        <v>215</v>
      </c>
      <c r="E6" s="211"/>
    </row>
    <row r="7" spans="1:5" ht="12.75" customHeight="1">
      <c r="A7" s="17">
        <v>2</v>
      </c>
      <c r="B7" s="17">
        <v>3</v>
      </c>
      <c r="C7" s="17">
        <v>4</v>
      </c>
      <c r="D7" s="202">
        <v>5</v>
      </c>
      <c r="E7" s="203"/>
    </row>
    <row r="8" spans="1:5" ht="15">
      <c r="A8" s="139" t="s">
        <v>40</v>
      </c>
      <c r="B8" s="141">
        <f>B10+B11</f>
        <v>9104.875</v>
      </c>
      <c r="C8" s="141">
        <f>C10+C11</f>
        <v>7474.7</v>
      </c>
      <c r="D8" s="204">
        <f>D10+D11</f>
        <v>7594.099999999999</v>
      </c>
      <c r="E8" s="205"/>
    </row>
    <row r="9" spans="1:5" ht="15" customHeight="1">
      <c r="A9" s="139" t="s">
        <v>173</v>
      </c>
      <c r="B9" s="142"/>
      <c r="C9" s="142"/>
      <c r="D9" s="202"/>
      <c r="E9" s="203"/>
    </row>
    <row r="10" spans="1:5" ht="12.75">
      <c r="A10" s="139" t="s">
        <v>174</v>
      </c>
      <c r="B10" s="143">
        <v>2611</v>
      </c>
      <c r="C10" s="143">
        <v>2669</v>
      </c>
      <c r="D10" s="198">
        <v>2784</v>
      </c>
      <c r="E10" s="199"/>
    </row>
    <row r="11" spans="1:5" ht="39" customHeight="1">
      <c r="A11" s="140" t="s">
        <v>175</v>
      </c>
      <c r="B11" s="143">
        <f>прил2!B13</f>
        <v>6493.875</v>
      </c>
      <c r="C11" s="143">
        <f>прил2!C13</f>
        <v>4805.7</v>
      </c>
      <c r="D11" s="200">
        <f>прил2!D13</f>
        <v>4810.099999999999</v>
      </c>
      <c r="E11" s="201"/>
    </row>
    <row r="12" ht="15" customHeight="1">
      <c r="B12" s="18"/>
    </row>
  </sheetData>
  <sheetProtection/>
  <mergeCells count="11">
    <mergeCell ref="D6:E6"/>
    <mergeCell ref="D10:E10"/>
    <mergeCell ref="D11:E11"/>
    <mergeCell ref="D7:E7"/>
    <mergeCell ref="D8:E8"/>
    <mergeCell ref="D9:E9"/>
    <mergeCell ref="A1:E1"/>
    <mergeCell ref="A2:E2"/>
    <mergeCell ref="A3:E3"/>
    <mergeCell ref="A4:B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4" sqref="A4"/>
    </sheetView>
  </sheetViews>
  <sheetFormatPr defaultColWidth="9.00390625" defaultRowHeight="12.75"/>
  <cols>
    <col min="8" max="8" width="17.125" style="0" customWidth="1"/>
  </cols>
  <sheetData>
    <row r="1" spans="1:8" ht="15">
      <c r="A1" s="197" t="s">
        <v>15</v>
      </c>
      <c r="B1" s="197"/>
      <c r="C1" s="197"/>
      <c r="D1" s="221"/>
      <c r="E1" s="221"/>
      <c r="F1" s="221"/>
      <c r="G1" s="221"/>
      <c r="H1" s="221"/>
    </row>
    <row r="2" spans="1:8" ht="15">
      <c r="A2" s="197" t="s">
        <v>23</v>
      </c>
      <c r="B2" s="197"/>
      <c r="C2" s="197"/>
      <c r="D2" s="221"/>
      <c r="E2" s="221"/>
      <c r="F2" s="221"/>
      <c r="G2" s="221"/>
      <c r="H2" s="221"/>
    </row>
    <row r="3" spans="1:8" ht="45" customHeight="1">
      <c r="A3" s="197" t="s">
        <v>257</v>
      </c>
      <c r="B3" s="197"/>
      <c r="C3" s="197"/>
      <c r="D3" s="221"/>
      <c r="E3" s="221"/>
      <c r="F3" s="221"/>
      <c r="G3" s="221"/>
      <c r="H3" s="221"/>
    </row>
    <row r="4" spans="1:8" ht="15">
      <c r="A4" s="34"/>
      <c r="B4" s="34"/>
      <c r="C4" s="35"/>
      <c r="D4" s="35"/>
      <c r="E4" s="35"/>
      <c r="F4" s="35"/>
      <c r="G4" s="35"/>
      <c r="H4" s="35"/>
    </row>
    <row r="5" spans="1:8" ht="61.5" customHeight="1">
      <c r="A5" s="196" t="s">
        <v>216</v>
      </c>
      <c r="B5" s="196"/>
      <c r="C5" s="196"/>
      <c r="D5" s="221"/>
      <c r="E5" s="221"/>
      <c r="F5" s="221"/>
      <c r="G5" s="221"/>
      <c r="H5" s="221"/>
    </row>
    <row r="6" spans="1:8" ht="35.25" customHeight="1">
      <c r="A6" s="35"/>
      <c r="B6" s="35"/>
      <c r="C6" s="35"/>
      <c r="D6" s="35"/>
      <c r="E6" s="35"/>
      <c r="F6" s="35"/>
      <c r="G6" s="35"/>
      <c r="H6" s="35"/>
    </row>
    <row r="7" spans="1:8" ht="32.25" customHeight="1">
      <c r="A7" s="37">
        <v>904</v>
      </c>
      <c r="B7" s="195" t="s">
        <v>24</v>
      </c>
      <c r="C7" s="219"/>
      <c r="D7" s="219"/>
      <c r="E7" s="219"/>
      <c r="F7" s="219"/>
      <c r="G7" s="219"/>
      <c r="H7" s="220"/>
    </row>
    <row r="8" spans="1:8" ht="39.75" customHeight="1" hidden="1">
      <c r="A8" s="4"/>
      <c r="B8" s="222"/>
      <c r="C8" s="223"/>
      <c r="D8" s="223"/>
      <c r="E8" s="223"/>
      <c r="F8" s="223"/>
      <c r="G8" s="223"/>
      <c r="H8" s="224"/>
    </row>
    <row r="9" ht="27" customHeight="1"/>
  </sheetData>
  <sheetProtection/>
  <mergeCells count="6">
    <mergeCell ref="B7:H7"/>
    <mergeCell ref="A1:H1"/>
    <mergeCell ref="A2:H2"/>
    <mergeCell ref="A3:H3"/>
    <mergeCell ref="A5:H5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18">
      <selection activeCell="A118" sqref="A1:IV16384"/>
    </sheetView>
  </sheetViews>
  <sheetFormatPr defaultColWidth="9.00390625" defaultRowHeight="12.75"/>
  <cols>
    <col min="1" max="1" width="63.375" style="46" customWidth="1"/>
    <col min="2" max="2" width="7.375" style="46" customWidth="1"/>
    <col min="3" max="3" width="12.00390625" style="46" customWidth="1"/>
    <col min="4" max="4" width="6.375" style="46" customWidth="1"/>
    <col min="5" max="5" width="9.375" style="46" customWidth="1"/>
    <col min="6" max="6" width="14.875" style="45" customWidth="1"/>
    <col min="7" max="7" width="16.375" style="0" customWidth="1"/>
  </cols>
  <sheetData>
    <row r="1" spans="1:5" ht="12.75" customHeight="1">
      <c r="A1" s="216" t="s">
        <v>36</v>
      </c>
      <c r="B1" s="216"/>
      <c r="C1" s="216"/>
      <c r="D1" s="216"/>
      <c r="E1" s="216"/>
    </row>
    <row r="2" spans="1:5" ht="12.75" customHeight="1">
      <c r="A2" s="191" t="s">
        <v>25</v>
      </c>
      <c r="B2" s="191"/>
      <c r="C2" s="191"/>
      <c r="D2" s="191"/>
      <c r="E2" s="191"/>
    </row>
    <row r="3" spans="1:5" ht="33" customHeight="1">
      <c r="A3" s="193" t="s">
        <v>239</v>
      </c>
      <c r="B3" s="193"/>
      <c r="C3" s="193"/>
      <c r="D3" s="193"/>
      <c r="E3" s="193"/>
    </row>
    <row r="4" spans="1:5" ht="12" customHeight="1">
      <c r="A4" s="193"/>
      <c r="B4" s="193"/>
      <c r="C4" s="193"/>
      <c r="D4" s="193"/>
      <c r="E4" s="193"/>
    </row>
    <row r="5" spans="1:5" ht="48.75" customHeight="1">
      <c r="A5" s="217" t="s">
        <v>260</v>
      </c>
      <c r="B5" s="217"/>
      <c r="C5" s="217"/>
      <c r="D5" s="217"/>
      <c r="E5" s="217"/>
    </row>
    <row r="6" ht="13.5" customHeight="1"/>
    <row r="7" spans="1:5" ht="9.75" customHeight="1">
      <c r="A7" s="212" t="s">
        <v>18</v>
      </c>
      <c r="B7" s="212" t="s">
        <v>43</v>
      </c>
      <c r="C7" s="212" t="s">
        <v>44</v>
      </c>
      <c r="D7" s="212" t="s">
        <v>45</v>
      </c>
      <c r="E7" s="214" t="s">
        <v>172</v>
      </c>
    </row>
    <row r="8" spans="1:5" ht="21" customHeight="1">
      <c r="A8" s="213"/>
      <c r="B8" s="213"/>
      <c r="C8" s="213"/>
      <c r="D8" s="213"/>
      <c r="E8" s="215"/>
    </row>
    <row r="9" spans="1:7" ht="21" customHeight="1">
      <c r="A9" s="47" t="s">
        <v>46</v>
      </c>
      <c r="B9" s="48"/>
      <c r="C9" s="48"/>
      <c r="D9" s="48"/>
      <c r="E9" s="49">
        <f>E10</f>
        <v>9104.875</v>
      </c>
      <c r="F9" s="50"/>
      <c r="G9" s="51"/>
    </row>
    <row r="10" spans="1:6" s="55" customFormat="1" ht="28.5">
      <c r="A10" s="52" t="s">
        <v>47</v>
      </c>
      <c r="B10" s="53" t="s">
        <v>48</v>
      </c>
      <c r="C10" s="53" t="s">
        <v>48</v>
      </c>
      <c r="D10" s="53" t="s">
        <v>48</v>
      </c>
      <c r="E10" s="54">
        <f>E11+E49+E64+E94+E114+E119+E56</f>
        <v>9104.875</v>
      </c>
      <c r="F10" s="175"/>
    </row>
    <row r="11" spans="1:6" s="60" customFormat="1" ht="18.75" customHeight="1">
      <c r="A11" s="56" t="s">
        <v>49</v>
      </c>
      <c r="B11" s="57" t="s">
        <v>50</v>
      </c>
      <c r="C11" s="57" t="s">
        <v>48</v>
      </c>
      <c r="D11" s="57" t="s">
        <v>48</v>
      </c>
      <c r="E11" s="58">
        <f>E12+E17+E26+E31</f>
        <v>4929.4</v>
      </c>
      <c r="F11" s="174"/>
    </row>
    <row r="12" spans="1:6" s="60" customFormat="1" ht="44.25" customHeight="1">
      <c r="A12" s="56" t="s">
        <v>51</v>
      </c>
      <c r="B12" s="57" t="s">
        <v>52</v>
      </c>
      <c r="C12" s="57"/>
      <c r="D12" s="61"/>
      <c r="E12" s="58">
        <f>E13</f>
        <v>845</v>
      </c>
      <c r="F12" s="59"/>
    </row>
    <row r="13" spans="1:6" s="60" customFormat="1" ht="45">
      <c r="A13" s="62" t="s">
        <v>53</v>
      </c>
      <c r="B13" s="63" t="s">
        <v>52</v>
      </c>
      <c r="C13" s="63" t="s">
        <v>54</v>
      </c>
      <c r="D13" s="64"/>
      <c r="E13" s="65">
        <f>E14</f>
        <v>845</v>
      </c>
      <c r="F13" s="59"/>
    </row>
    <row r="14" spans="1:6" s="60" customFormat="1" ht="15.75" customHeight="1">
      <c r="A14" s="62" t="s">
        <v>55</v>
      </c>
      <c r="B14" s="63" t="s">
        <v>52</v>
      </c>
      <c r="C14" s="63" t="s">
        <v>56</v>
      </c>
      <c r="D14" s="64"/>
      <c r="E14" s="65">
        <f>E15</f>
        <v>845</v>
      </c>
      <c r="F14" s="59"/>
    </row>
    <row r="15" spans="1:6" s="60" customFormat="1" ht="45">
      <c r="A15" s="66" t="s">
        <v>57</v>
      </c>
      <c r="B15" s="63" t="s">
        <v>52</v>
      </c>
      <c r="C15" s="63" t="s">
        <v>56</v>
      </c>
      <c r="D15" s="67" t="s">
        <v>58</v>
      </c>
      <c r="E15" s="65">
        <f>E16</f>
        <v>845</v>
      </c>
      <c r="F15" s="59"/>
    </row>
    <row r="16" spans="1:6" s="60" customFormat="1" ht="15.75" customHeight="1">
      <c r="A16" s="62" t="s">
        <v>59</v>
      </c>
      <c r="B16" s="63" t="s">
        <v>52</v>
      </c>
      <c r="C16" s="63" t="s">
        <v>56</v>
      </c>
      <c r="D16" s="63" t="s">
        <v>60</v>
      </c>
      <c r="E16" s="65">
        <v>845</v>
      </c>
      <c r="F16" s="59"/>
    </row>
    <row r="17" spans="1:5" ht="42.75">
      <c r="A17" s="56" t="s">
        <v>61</v>
      </c>
      <c r="B17" s="57" t="s">
        <v>62</v>
      </c>
      <c r="C17" s="57" t="s">
        <v>48</v>
      </c>
      <c r="D17" s="57" t="s">
        <v>48</v>
      </c>
      <c r="E17" s="58">
        <f>E18</f>
        <v>3965.4</v>
      </c>
    </row>
    <row r="18" spans="1:5" ht="45">
      <c r="A18" s="62" t="s">
        <v>53</v>
      </c>
      <c r="B18" s="63" t="s">
        <v>62</v>
      </c>
      <c r="C18" s="63" t="s">
        <v>54</v>
      </c>
      <c r="D18" s="63" t="s">
        <v>48</v>
      </c>
      <c r="E18" s="65">
        <f>E19</f>
        <v>3965.4</v>
      </c>
    </row>
    <row r="19" spans="1:5" ht="15.75">
      <c r="A19" s="62" t="s">
        <v>63</v>
      </c>
      <c r="B19" s="63" t="s">
        <v>62</v>
      </c>
      <c r="C19" s="63" t="s">
        <v>64</v>
      </c>
      <c r="D19" s="63"/>
      <c r="E19" s="65">
        <f>E21+E23+E25</f>
        <v>3965.4</v>
      </c>
    </row>
    <row r="20" spans="1:5" ht="45">
      <c r="A20" s="66" t="s">
        <v>57</v>
      </c>
      <c r="B20" s="63" t="s">
        <v>62</v>
      </c>
      <c r="C20" s="63" t="s">
        <v>64</v>
      </c>
      <c r="D20" s="67" t="s">
        <v>58</v>
      </c>
      <c r="E20" s="65">
        <f>E21</f>
        <v>3157</v>
      </c>
    </row>
    <row r="21" spans="1:5" ht="18.75" customHeight="1">
      <c r="A21" s="62" t="s">
        <v>59</v>
      </c>
      <c r="B21" s="63" t="s">
        <v>62</v>
      </c>
      <c r="C21" s="63" t="s">
        <v>64</v>
      </c>
      <c r="D21" s="63" t="s">
        <v>60</v>
      </c>
      <c r="E21" s="65">
        <v>3157</v>
      </c>
    </row>
    <row r="22" spans="1:5" ht="33" customHeight="1">
      <c r="A22" s="62" t="s">
        <v>65</v>
      </c>
      <c r="B22" s="63" t="s">
        <v>62</v>
      </c>
      <c r="C22" s="63" t="s">
        <v>64</v>
      </c>
      <c r="D22" s="63" t="s">
        <v>66</v>
      </c>
      <c r="E22" s="65">
        <f>E23</f>
        <v>802.4</v>
      </c>
    </row>
    <row r="23" spans="1:5" ht="15.75">
      <c r="A23" s="62" t="s">
        <v>67</v>
      </c>
      <c r="B23" s="63" t="s">
        <v>62</v>
      </c>
      <c r="C23" s="63" t="s">
        <v>64</v>
      </c>
      <c r="D23" s="63" t="s">
        <v>68</v>
      </c>
      <c r="E23" s="65">
        <v>802.4</v>
      </c>
    </row>
    <row r="24" spans="1:5" ht="15" customHeight="1">
      <c r="A24" s="62" t="s">
        <v>69</v>
      </c>
      <c r="B24" s="63" t="s">
        <v>62</v>
      </c>
      <c r="C24" s="63" t="s">
        <v>64</v>
      </c>
      <c r="D24" s="63" t="s">
        <v>70</v>
      </c>
      <c r="E24" s="65">
        <f>E25</f>
        <v>6</v>
      </c>
    </row>
    <row r="25" spans="1:5" ht="16.5" customHeight="1">
      <c r="A25" s="62" t="s">
        <v>71</v>
      </c>
      <c r="B25" s="63" t="s">
        <v>62</v>
      </c>
      <c r="C25" s="63" t="s">
        <v>64</v>
      </c>
      <c r="D25" s="63" t="s">
        <v>72</v>
      </c>
      <c r="E25" s="65">
        <v>6</v>
      </c>
    </row>
    <row r="26" spans="1:5" ht="15.75" customHeight="1">
      <c r="A26" s="56" t="s">
        <v>73</v>
      </c>
      <c r="B26" s="57" t="s">
        <v>74</v>
      </c>
      <c r="C26" s="57"/>
      <c r="D26" s="57"/>
      <c r="E26" s="58">
        <v>30</v>
      </c>
    </row>
    <row r="27" spans="1:5" ht="16.5" customHeight="1">
      <c r="A27" s="62" t="s">
        <v>73</v>
      </c>
      <c r="B27" s="68" t="s">
        <v>74</v>
      </c>
      <c r="C27" s="68" t="s">
        <v>75</v>
      </c>
      <c r="D27" s="68"/>
      <c r="E27" s="69">
        <v>30</v>
      </c>
    </row>
    <row r="28" spans="1:5" ht="17.25" customHeight="1">
      <c r="A28" s="62" t="s">
        <v>76</v>
      </c>
      <c r="B28" s="68" t="s">
        <v>74</v>
      </c>
      <c r="C28" s="68" t="s">
        <v>77</v>
      </c>
      <c r="D28" s="68"/>
      <c r="E28" s="69">
        <v>30</v>
      </c>
    </row>
    <row r="29" spans="1:5" ht="17.25" customHeight="1">
      <c r="A29" s="62" t="s">
        <v>69</v>
      </c>
      <c r="B29" s="68" t="s">
        <v>74</v>
      </c>
      <c r="C29" s="68" t="s">
        <v>77</v>
      </c>
      <c r="D29" s="68" t="s">
        <v>70</v>
      </c>
      <c r="E29" s="69">
        <v>30</v>
      </c>
    </row>
    <row r="30" spans="1:5" ht="17.25" customHeight="1">
      <c r="A30" s="62" t="s">
        <v>78</v>
      </c>
      <c r="B30" s="68" t="s">
        <v>74</v>
      </c>
      <c r="C30" s="68" t="s">
        <v>77</v>
      </c>
      <c r="D30" s="68" t="s">
        <v>79</v>
      </c>
      <c r="E30" s="69">
        <v>30</v>
      </c>
    </row>
    <row r="31" spans="1:5" ht="16.5" customHeight="1">
      <c r="A31" s="56" t="s">
        <v>80</v>
      </c>
      <c r="B31" s="57" t="s">
        <v>81</v>
      </c>
      <c r="C31" s="57" t="s">
        <v>48</v>
      </c>
      <c r="D31" s="57"/>
      <c r="E31" s="58">
        <f>E32</f>
        <v>89</v>
      </c>
    </row>
    <row r="32" spans="1:5" ht="30.75" customHeight="1">
      <c r="A32" s="70" t="s">
        <v>82</v>
      </c>
      <c r="B32" s="68" t="s">
        <v>81</v>
      </c>
      <c r="C32" s="68" t="s">
        <v>83</v>
      </c>
      <c r="D32" s="68"/>
      <c r="E32" s="69">
        <f>E33</f>
        <v>89</v>
      </c>
    </row>
    <row r="33" spans="1:5" ht="15" customHeight="1">
      <c r="A33" s="71" t="s">
        <v>84</v>
      </c>
      <c r="B33" s="68" t="s">
        <v>81</v>
      </c>
      <c r="C33" s="68" t="s">
        <v>85</v>
      </c>
      <c r="D33" s="68"/>
      <c r="E33" s="69">
        <f>E34+E37+E40+E43+E46</f>
        <v>89</v>
      </c>
    </row>
    <row r="34" spans="1:5" ht="15.75">
      <c r="A34" s="70" t="s">
        <v>86</v>
      </c>
      <c r="B34" s="68" t="s">
        <v>81</v>
      </c>
      <c r="C34" s="68" t="s">
        <v>87</v>
      </c>
      <c r="D34" s="68"/>
      <c r="E34" s="72">
        <f>E35</f>
        <v>10</v>
      </c>
    </row>
    <row r="35" spans="1:5" ht="29.25" customHeight="1">
      <c r="A35" s="70" t="s">
        <v>65</v>
      </c>
      <c r="B35" s="68" t="s">
        <v>81</v>
      </c>
      <c r="C35" s="68" t="s">
        <v>87</v>
      </c>
      <c r="D35" s="68" t="s">
        <v>66</v>
      </c>
      <c r="E35" s="72">
        <f>E36</f>
        <v>10</v>
      </c>
    </row>
    <row r="36" spans="1:5" ht="15.75">
      <c r="A36" s="70" t="s">
        <v>67</v>
      </c>
      <c r="B36" s="68" t="s">
        <v>81</v>
      </c>
      <c r="C36" s="68" t="s">
        <v>87</v>
      </c>
      <c r="D36" s="68" t="s">
        <v>68</v>
      </c>
      <c r="E36" s="72">
        <v>10</v>
      </c>
    </row>
    <row r="37" spans="1:5" ht="30">
      <c r="A37" s="62" t="s">
        <v>169</v>
      </c>
      <c r="B37" s="68" t="s">
        <v>81</v>
      </c>
      <c r="C37" s="68" t="s">
        <v>88</v>
      </c>
      <c r="D37" s="68"/>
      <c r="E37" s="72">
        <f>E38</f>
        <v>7</v>
      </c>
    </row>
    <row r="38" spans="1:5" ht="18" customHeight="1">
      <c r="A38" s="62" t="s">
        <v>69</v>
      </c>
      <c r="B38" s="68" t="s">
        <v>81</v>
      </c>
      <c r="C38" s="68" t="s">
        <v>88</v>
      </c>
      <c r="D38" s="68" t="s">
        <v>70</v>
      </c>
      <c r="E38" s="72">
        <v>7</v>
      </c>
    </row>
    <row r="39" spans="1:5" ht="15.75">
      <c r="A39" s="62" t="s">
        <v>71</v>
      </c>
      <c r="B39" s="68" t="s">
        <v>81</v>
      </c>
      <c r="C39" s="68" t="s">
        <v>88</v>
      </c>
      <c r="D39" s="68" t="s">
        <v>72</v>
      </c>
      <c r="E39" s="72">
        <v>7</v>
      </c>
    </row>
    <row r="40" spans="1:5" ht="15.75">
      <c r="A40" s="62" t="s">
        <v>89</v>
      </c>
      <c r="B40" s="68" t="s">
        <v>81</v>
      </c>
      <c r="C40" s="68" t="s">
        <v>90</v>
      </c>
      <c r="D40" s="68"/>
      <c r="E40" s="72">
        <f>E41</f>
        <v>12</v>
      </c>
    </row>
    <row r="41" spans="1:5" ht="30">
      <c r="A41" s="62" t="s">
        <v>65</v>
      </c>
      <c r="B41" s="68" t="s">
        <v>81</v>
      </c>
      <c r="C41" s="68" t="s">
        <v>90</v>
      </c>
      <c r="D41" s="68" t="s">
        <v>66</v>
      </c>
      <c r="E41" s="72">
        <f>E42</f>
        <v>12</v>
      </c>
    </row>
    <row r="42" spans="1:5" ht="15.75">
      <c r="A42" s="62" t="s">
        <v>67</v>
      </c>
      <c r="B42" s="68" t="s">
        <v>81</v>
      </c>
      <c r="C42" s="68" t="s">
        <v>90</v>
      </c>
      <c r="D42" s="68" t="s">
        <v>68</v>
      </c>
      <c r="E42" s="72">
        <v>12</v>
      </c>
    </row>
    <row r="43" spans="1:5" ht="30">
      <c r="A43" s="62" t="s">
        <v>91</v>
      </c>
      <c r="B43" s="68" t="s">
        <v>81</v>
      </c>
      <c r="C43" s="68" t="s">
        <v>92</v>
      </c>
      <c r="D43" s="68"/>
      <c r="E43" s="72">
        <f>E44</f>
        <v>20</v>
      </c>
    </row>
    <row r="44" spans="1:5" ht="30">
      <c r="A44" s="62" t="s">
        <v>65</v>
      </c>
      <c r="B44" s="68" t="s">
        <v>81</v>
      </c>
      <c r="C44" s="68" t="s">
        <v>92</v>
      </c>
      <c r="D44" s="68" t="s">
        <v>66</v>
      </c>
      <c r="E44" s="72">
        <f>E45</f>
        <v>20</v>
      </c>
    </row>
    <row r="45" spans="1:5" ht="15.75">
      <c r="A45" s="62" t="s">
        <v>67</v>
      </c>
      <c r="B45" s="68" t="s">
        <v>81</v>
      </c>
      <c r="C45" s="68" t="s">
        <v>92</v>
      </c>
      <c r="D45" s="68" t="s">
        <v>68</v>
      </c>
      <c r="E45" s="72">
        <v>20</v>
      </c>
    </row>
    <row r="46" spans="1:5" ht="30">
      <c r="A46" s="62" t="s">
        <v>93</v>
      </c>
      <c r="B46" s="68" t="s">
        <v>81</v>
      </c>
      <c r="C46" s="68" t="s">
        <v>94</v>
      </c>
      <c r="D46" s="68"/>
      <c r="E46" s="69">
        <f>E47</f>
        <v>40</v>
      </c>
    </row>
    <row r="47" spans="1:5" ht="30">
      <c r="A47" s="62" t="s">
        <v>65</v>
      </c>
      <c r="B47" s="68" t="s">
        <v>81</v>
      </c>
      <c r="C47" s="68" t="s">
        <v>94</v>
      </c>
      <c r="D47" s="68" t="s">
        <v>66</v>
      </c>
      <c r="E47" s="69">
        <v>40</v>
      </c>
    </row>
    <row r="48" spans="1:5" ht="15.75">
      <c r="A48" s="62" t="s">
        <v>67</v>
      </c>
      <c r="B48" s="68" t="s">
        <v>81</v>
      </c>
      <c r="C48" s="68" t="s">
        <v>94</v>
      </c>
      <c r="D48" s="68" t="s">
        <v>68</v>
      </c>
      <c r="E48" s="72">
        <v>40</v>
      </c>
    </row>
    <row r="49" spans="1:6" s="60" customFormat="1" ht="17.25" customHeight="1">
      <c r="A49" s="56" t="s">
        <v>95</v>
      </c>
      <c r="B49" s="57" t="s">
        <v>96</v>
      </c>
      <c r="C49" s="57" t="s">
        <v>48</v>
      </c>
      <c r="D49" s="57" t="s">
        <v>48</v>
      </c>
      <c r="E49" s="58">
        <f>E50</f>
        <v>161.6</v>
      </c>
      <c r="F49" s="59"/>
    </row>
    <row r="50" spans="1:5" ht="17.25" customHeight="1">
      <c r="A50" s="62" t="s">
        <v>97</v>
      </c>
      <c r="B50" s="63" t="s">
        <v>98</v>
      </c>
      <c r="C50" s="63" t="s">
        <v>48</v>
      </c>
      <c r="D50" s="63" t="s">
        <v>48</v>
      </c>
      <c r="E50" s="65">
        <f>E51</f>
        <v>161.6</v>
      </c>
    </row>
    <row r="51" spans="1:5" ht="44.25" customHeight="1">
      <c r="A51" s="70" t="s">
        <v>99</v>
      </c>
      <c r="B51" s="63" t="s">
        <v>98</v>
      </c>
      <c r="C51" s="63" t="s">
        <v>100</v>
      </c>
      <c r="D51" s="63"/>
      <c r="E51" s="65">
        <f>E52</f>
        <v>161.6</v>
      </c>
    </row>
    <row r="52" spans="1:5" ht="30.75" customHeight="1">
      <c r="A52" s="70" t="s">
        <v>101</v>
      </c>
      <c r="B52" s="63" t="s">
        <v>98</v>
      </c>
      <c r="C52" s="63" t="s">
        <v>102</v>
      </c>
      <c r="D52" s="63"/>
      <c r="E52" s="65">
        <f>E53</f>
        <v>161.6</v>
      </c>
    </row>
    <row r="53" spans="1:5" ht="60">
      <c r="A53" s="70" t="s">
        <v>103</v>
      </c>
      <c r="B53" s="63" t="s">
        <v>98</v>
      </c>
      <c r="C53" s="63" t="s">
        <v>104</v>
      </c>
      <c r="D53" s="63"/>
      <c r="E53" s="65">
        <f>E55</f>
        <v>161.6</v>
      </c>
    </row>
    <row r="54" spans="1:5" ht="45">
      <c r="A54" s="70" t="s">
        <v>105</v>
      </c>
      <c r="B54" s="63" t="s">
        <v>98</v>
      </c>
      <c r="C54" s="63" t="s">
        <v>104</v>
      </c>
      <c r="D54" s="63" t="s">
        <v>58</v>
      </c>
      <c r="E54" s="65">
        <f>E55</f>
        <v>161.6</v>
      </c>
    </row>
    <row r="55" spans="1:5" ht="15.75">
      <c r="A55" s="70" t="s">
        <v>59</v>
      </c>
      <c r="B55" s="63" t="s">
        <v>98</v>
      </c>
      <c r="C55" s="63" t="s">
        <v>104</v>
      </c>
      <c r="D55" s="63" t="s">
        <v>106</v>
      </c>
      <c r="E55" s="65">
        <v>161.6</v>
      </c>
    </row>
    <row r="56" spans="1:5" ht="28.5">
      <c r="A56" s="56" t="s">
        <v>261</v>
      </c>
      <c r="B56" s="57" t="s">
        <v>262</v>
      </c>
      <c r="C56" s="57"/>
      <c r="D56" s="57"/>
      <c r="E56" s="58">
        <f>E57</f>
        <v>30</v>
      </c>
    </row>
    <row r="57" spans="1:5" ht="34.5" customHeight="1">
      <c r="A57" s="56" t="s">
        <v>263</v>
      </c>
      <c r="B57" s="57" t="s">
        <v>269</v>
      </c>
      <c r="C57" s="57"/>
      <c r="D57" s="57"/>
      <c r="E57" s="58">
        <f>E58</f>
        <v>30</v>
      </c>
    </row>
    <row r="58" spans="1:5" ht="26.25">
      <c r="A58" s="15" t="s">
        <v>263</v>
      </c>
      <c r="B58" s="144" t="s">
        <v>269</v>
      </c>
      <c r="C58" s="144"/>
      <c r="D58" s="277"/>
      <c r="E58" s="65">
        <f>E59</f>
        <v>30</v>
      </c>
    </row>
    <row r="59" spans="1:5" ht="26.25">
      <c r="A59" s="15" t="s">
        <v>264</v>
      </c>
      <c r="B59" s="144" t="s">
        <v>269</v>
      </c>
      <c r="C59" s="144" t="s">
        <v>265</v>
      </c>
      <c r="D59" s="277"/>
      <c r="E59" s="65">
        <f>E60</f>
        <v>30</v>
      </c>
    </row>
    <row r="60" spans="1:5" ht="26.25">
      <c r="A60" s="15" t="s">
        <v>266</v>
      </c>
      <c r="B60" s="144" t="s">
        <v>269</v>
      </c>
      <c r="C60" s="144">
        <v>2181000000</v>
      </c>
      <c r="D60" s="277"/>
      <c r="E60" s="65">
        <f>E61</f>
        <v>30</v>
      </c>
    </row>
    <row r="61" spans="1:5" ht="39">
      <c r="A61" s="15" t="s">
        <v>267</v>
      </c>
      <c r="B61" s="144" t="s">
        <v>269</v>
      </c>
      <c r="C61" s="144">
        <v>2181100000</v>
      </c>
      <c r="D61" s="277"/>
      <c r="E61" s="65">
        <f>E62</f>
        <v>30</v>
      </c>
    </row>
    <row r="62" spans="1:5" ht="26.25">
      <c r="A62" s="15" t="s">
        <v>65</v>
      </c>
      <c r="B62" s="144" t="s">
        <v>269</v>
      </c>
      <c r="C62" s="144">
        <v>2181100000</v>
      </c>
      <c r="D62" s="277">
        <v>200</v>
      </c>
      <c r="E62" s="65">
        <f>E63</f>
        <v>30</v>
      </c>
    </row>
    <row r="63" spans="1:5" ht="15.75">
      <c r="A63" s="15" t="s">
        <v>67</v>
      </c>
      <c r="B63" s="144" t="s">
        <v>269</v>
      </c>
      <c r="C63" s="144" t="s">
        <v>268</v>
      </c>
      <c r="D63" s="277">
        <v>240</v>
      </c>
      <c r="E63" s="65">
        <v>30</v>
      </c>
    </row>
    <row r="64" spans="1:5" ht="18.75" customHeight="1">
      <c r="A64" s="56" t="s">
        <v>107</v>
      </c>
      <c r="B64" s="57" t="s">
        <v>108</v>
      </c>
      <c r="C64" s="57"/>
      <c r="D64" s="57"/>
      <c r="E64" s="58">
        <f>E65+E79</f>
        <v>2335.075</v>
      </c>
    </row>
    <row r="65" spans="1:5" ht="18.75" customHeight="1">
      <c r="A65" s="56" t="s">
        <v>243</v>
      </c>
      <c r="B65" s="57" t="s">
        <v>244</v>
      </c>
      <c r="C65" s="57"/>
      <c r="D65" s="57"/>
      <c r="E65" s="58">
        <f>E66+E73</f>
        <v>30.075</v>
      </c>
    </row>
    <row r="66" spans="1:5" ht="18.75" customHeight="1">
      <c r="A66" s="76" t="s">
        <v>247</v>
      </c>
      <c r="B66" s="269" t="s">
        <v>244</v>
      </c>
      <c r="C66" s="269" t="s">
        <v>255</v>
      </c>
      <c r="D66" s="269"/>
      <c r="E66" s="77">
        <f>E67</f>
        <v>28.575</v>
      </c>
    </row>
    <row r="67" spans="1:5" ht="30">
      <c r="A67" s="76" t="s">
        <v>248</v>
      </c>
      <c r="B67" s="269" t="s">
        <v>244</v>
      </c>
      <c r="C67" s="269" t="s">
        <v>256</v>
      </c>
      <c r="D67" s="269"/>
      <c r="E67" s="77">
        <f>E68</f>
        <v>28.575</v>
      </c>
    </row>
    <row r="68" spans="1:5" ht="30">
      <c r="A68" s="76" t="s">
        <v>249</v>
      </c>
      <c r="B68" s="269" t="s">
        <v>244</v>
      </c>
      <c r="C68" s="269" t="s">
        <v>250</v>
      </c>
      <c r="D68" s="269"/>
      <c r="E68" s="77">
        <f>E69</f>
        <v>28.575</v>
      </c>
    </row>
    <row r="69" spans="1:5" ht="30">
      <c r="A69" s="76" t="s">
        <v>251</v>
      </c>
      <c r="B69" s="269" t="s">
        <v>244</v>
      </c>
      <c r="C69" s="269" t="s">
        <v>254</v>
      </c>
      <c r="D69" s="269"/>
      <c r="E69" s="77">
        <f>E70</f>
        <v>28.575</v>
      </c>
    </row>
    <row r="70" spans="1:5" ht="30">
      <c r="A70" s="270" t="s">
        <v>252</v>
      </c>
      <c r="B70" s="269" t="s">
        <v>244</v>
      </c>
      <c r="C70" s="269" t="s">
        <v>253</v>
      </c>
      <c r="D70" s="269"/>
      <c r="E70" s="77">
        <f>E71</f>
        <v>28.575</v>
      </c>
    </row>
    <row r="71" spans="1:5" ht="34.5" customHeight="1">
      <c r="A71" s="62" t="s">
        <v>65</v>
      </c>
      <c r="B71" s="269" t="s">
        <v>244</v>
      </c>
      <c r="C71" s="269" t="s">
        <v>253</v>
      </c>
      <c r="D71" s="269" t="s">
        <v>66</v>
      </c>
      <c r="E71" s="77">
        <f>E72</f>
        <v>28.575</v>
      </c>
    </row>
    <row r="72" spans="1:5" ht="15.75">
      <c r="A72" s="62" t="s">
        <v>67</v>
      </c>
      <c r="B72" s="269" t="s">
        <v>244</v>
      </c>
      <c r="C72" s="269" t="s">
        <v>253</v>
      </c>
      <c r="D72" s="269" t="s">
        <v>68</v>
      </c>
      <c r="E72" s="77">
        <v>28.575</v>
      </c>
    </row>
    <row r="73" spans="1:5" ht="30.75" customHeight="1">
      <c r="A73" s="265" t="s">
        <v>82</v>
      </c>
      <c r="B73" s="266" t="s">
        <v>244</v>
      </c>
      <c r="C73" s="266" t="s">
        <v>83</v>
      </c>
      <c r="D73" s="170"/>
      <c r="E73" s="77">
        <f>E75</f>
        <v>1.5</v>
      </c>
    </row>
    <row r="74" spans="1:5" ht="15.75" customHeight="1">
      <c r="A74" s="267" t="s">
        <v>84</v>
      </c>
      <c r="B74" s="266" t="s">
        <v>244</v>
      </c>
      <c r="C74" s="266" t="s">
        <v>85</v>
      </c>
      <c r="D74" s="170"/>
      <c r="E74" s="77">
        <f>E75</f>
        <v>1.5</v>
      </c>
    </row>
    <row r="75" spans="1:5" ht="30">
      <c r="A75" s="268" t="s">
        <v>93</v>
      </c>
      <c r="B75" s="266" t="s">
        <v>244</v>
      </c>
      <c r="C75" s="266" t="s">
        <v>94</v>
      </c>
      <c r="D75" s="170"/>
      <c r="E75" s="77">
        <f>E76</f>
        <v>1.5</v>
      </c>
    </row>
    <row r="76" spans="1:5" ht="45">
      <c r="A76" s="76" t="s">
        <v>245</v>
      </c>
      <c r="B76" s="269" t="s">
        <v>244</v>
      </c>
      <c r="C76" s="266" t="s">
        <v>246</v>
      </c>
      <c r="D76" s="170"/>
      <c r="E76" s="77">
        <f>E77</f>
        <v>1.5</v>
      </c>
    </row>
    <row r="77" spans="1:5" ht="30">
      <c r="A77" s="62" t="s">
        <v>65</v>
      </c>
      <c r="B77" s="269" t="s">
        <v>244</v>
      </c>
      <c r="C77" s="266" t="s">
        <v>246</v>
      </c>
      <c r="D77" s="269" t="s">
        <v>66</v>
      </c>
      <c r="E77" s="77">
        <v>1.5</v>
      </c>
    </row>
    <row r="78" spans="1:5" ht="15.75">
      <c r="A78" s="62" t="s">
        <v>67</v>
      </c>
      <c r="B78" s="269" t="s">
        <v>244</v>
      </c>
      <c r="C78" s="266" t="s">
        <v>246</v>
      </c>
      <c r="D78" s="269" t="s">
        <v>68</v>
      </c>
      <c r="E78" s="77">
        <v>1.5</v>
      </c>
    </row>
    <row r="79" spans="1:5" ht="15" customHeight="1">
      <c r="A79" s="56" t="s">
        <v>109</v>
      </c>
      <c r="B79" s="57" t="s">
        <v>110</v>
      </c>
      <c r="C79" s="57"/>
      <c r="D79" s="57"/>
      <c r="E79" s="58">
        <f>E80</f>
        <v>2305</v>
      </c>
    </row>
    <row r="80" spans="1:5" ht="15" customHeight="1">
      <c r="A80" s="73" t="s">
        <v>111</v>
      </c>
      <c r="B80" s="63" t="s">
        <v>110</v>
      </c>
      <c r="C80" s="63" t="s">
        <v>112</v>
      </c>
      <c r="D80" s="63"/>
      <c r="E80" s="65">
        <f>E81+E90</f>
        <v>2305</v>
      </c>
    </row>
    <row r="81" spans="1:5" ht="20.25" customHeight="1">
      <c r="A81" s="73" t="s">
        <v>113</v>
      </c>
      <c r="B81" s="63" t="s">
        <v>110</v>
      </c>
      <c r="C81" s="63" t="s">
        <v>114</v>
      </c>
      <c r="D81" s="63"/>
      <c r="E81" s="65">
        <f>E82</f>
        <v>805</v>
      </c>
    </row>
    <row r="82" spans="1:5" ht="45.75" customHeight="1">
      <c r="A82" s="74" t="s">
        <v>115</v>
      </c>
      <c r="B82" s="68" t="s">
        <v>110</v>
      </c>
      <c r="C82" s="75" t="s">
        <v>116</v>
      </c>
      <c r="D82" s="63"/>
      <c r="E82" s="65">
        <f>E83+E86</f>
        <v>805</v>
      </c>
    </row>
    <row r="83" spans="1:5" ht="19.5" customHeight="1">
      <c r="A83" s="62" t="s">
        <v>117</v>
      </c>
      <c r="B83" s="68" t="s">
        <v>110</v>
      </c>
      <c r="C83" s="75" t="s">
        <v>118</v>
      </c>
      <c r="D83" s="68"/>
      <c r="E83" s="65">
        <f>E84</f>
        <v>611</v>
      </c>
    </row>
    <row r="84" spans="1:5" ht="31.5" customHeight="1">
      <c r="A84" s="62" t="s">
        <v>65</v>
      </c>
      <c r="B84" s="68" t="s">
        <v>110</v>
      </c>
      <c r="C84" s="75" t="s">
        <v>118</v>
      </c>
      <c r="D84" s="68" t="s">
        <v>66</v>
      </c>
      <c r="E84" s="65">
        <f>E85</f>
        <v>611</v>
      </c>
    </row>
    <row r="85" spans="1:5" ht="15.75">
      <c r="A85" s="62" t="s">
        <v>67</v>
      </c>
      <c r="B85" s="68" t="s">
        <v>110</v>
      </c>
      <c r="C85" s="75" t="s">
        <v>118</v>
      </c>
      <c r="D85" s="68" t="s">
        <v>68</v>
      </c>
      <c r="E85" s="65">
        <v>611</v>
      </c>
    </row>
    <row r="86" spans="1:5" ht="18.75" customHeight="1">
      <c r="A86" s="62" t="s">
        <v>119</v>
      </c>
      <c r="B86" s="68" t="s">
        <v>110</v>
      </c>
      <c r="C86" s="75" t="s">
        <v>120</v>
      </c>
      <c r="D86" s="68"/>
      <c r="E86" s="69">
        <f>E87</f>
        <v>194</v>
      </c>
    </row>
    <row r="87" spans="1:5" ht="15.75">
      <c r="A87" s="62" t="s">
        <v>198</v>
      </c>
      <c r="B87" s="68" t="s">
        <v>110</v>
      </c>
      <c r="C87" s="75" t="s">
        <v>201</v>
      </c>
      <c r="D87" s="68"/>
      <c r="E87" s="69">
        <f>E88</f>
        <v>194</v>
      </c>
    </row>
    <row r="88" spans="1:5" ht="30">
      <c r="A88" s="62" t="s">
        <v>65</v>
      </c>
      <c r="B88" s="68" t="s">
        <v>110</v>
      </c>
      <c r="C88" s="75" t="s">
        <v>201</v>
      </c>
      <c r="D88" s="68" t="s">
        <v>66</v>
      </c>
      <c r="E88" s="69">
        <f>E89</f>
        <v>194</v>
      </c>
    </row>
    <row r="89" spans="1:5" ht="15.75">
      <c r="A89" s="62" t="s">
        <v>67</v>
      </c>
      <c r="B89" s="68" t="s">
        <v>110</v>
      </c>
      <c r="C89" s="75" t="s">
        <v>201</v>
      </c>
      <c r="D89" s="68" t="s">
        <v>68</v>
      </c>
      <c r="E89" s="69">
        <v>194</v>
      </c>
    </row>
    <row r="90" spans="1:5" ht="28.5" customHeight="1">
      <c r="A90" s="145" t="s">
        <v>196</v>
      </c>
      <c r="B90" s="144" t="s">
        <v>110</v>
      </c>
      <c r="C90" s="144" t="s">
        <v>200</v>
      </c>
      <c r="D90" s="144"/>
      <c r="E90" s="69">
        <f>E91</f>
        <v>1500</v>
      </c>
    </row>
    <row r="91" spans="1:5" ht="30">
      <c r="A91" s="145" t="s">
        <v>197</v>
      </c>
      <c r="B91" s="144" t="s">
        <v>110</v>
      </c>
      <c r="C91" s="144" t="s">
        <v>199</v>
      </c>
      <c r="D91" s="144"/>
      <c r="E91" s="69">
        <f>E92</f>
        <v>1500</v>
      </c>
    </row>
    <row r="92" spans="1:5" ht="30">
      <c r="A92" s="145" t="s">
        <v>65</v>
      </c>
      <c r="B92" s="144" t="s">
        <v>110</v>
      </c>
      <c r="C92" s="144" t="s">
        <v>199</v>
      </c>
      <c r="D92" s="144">
        <v>200</v>
      </c>
      <c r="E92" s="69">
        <f>E93</f>
        <v>1500</v>
      </c>
    </row>
    <row r="93" spans="1:5" ht="15.75">
      <c r="A93" s="145" t="s">
        <v>67</v>
      </c>
      <c r="B93" s="144" t="s">
        <v>110</v>
      </c>
      <c r="C93" s="144" t="s">
        <v>199</v>
      </c>
      <c r="D93" s="144">
        <v>240</v>
      </c>
      <c r="E93" s="69">
        <v>1500</v>
      </c>
    </row>
    <row r="94" spans="1:5" ht="17.25" customHeight="1">
      <c r="A94" s="56" t="s">
        <v>121</v>
      </c>
      <c r="B94" s="57" t="s">
        <v>122</v>
      </c>
      <c r="C94" s="57"/>
      <c r="D94" s="57"/>
      <c r="E94" s="58">
        <f>E95+E104</f>
        <v>816.8</v>
      </c>
    </row>
    <row r="95" spans="1:6" s="60" customFormat="1" ht="15.75" customHeight="1">
      <c r="A95" s="56" t="s">
        <v>123</v>
      </c>
      <c r="B95" s="57" t="s">
        <v>124</v>
      </c>
      <c r="C95" s="57"/>
      <c r="D95" s="57"/>
      <c r="E95" s="148">
        <f>E96</f>
        <v>461.8</v>
      </c>
      <c r="F95" s="59"/>
    </row>
    <row r="96" spans="1:6" s="60" customFormat="1" ht="15">
      <c r="A96" s="76" t="s">
        <v>208</v>
      </c>
      <c r="B96" s="144" t="s">
        <v>124</v>
      </c>
      <c r="C96" s="171" t="s">
        <v>112</v>
      </c>
      <c r="D96" s="170"/>
      <c r="E96" s="172">
        <f>E97</f>
        <v>461.8</v>
      </c>
      <c r="F96" s="59"/>
    </row>
    <row r="97" spans="1:6" s="60" customFormat="1" ht="45">
      <c r="A97" s="145" t="s">
        <v>211</v>
      </c>
      <c r="B97" s="144" t="s">
        <v>124</v>
      </c>
      <c r="C97" s="144" t="s">
        <v>177</v>
      </c>
      <c r="D97" s="146"/>
      <c r="E97" s="147">
        <f>E98+E101</f>
        <v>461.8</v>
      </c>
      <c r="F97" s="59"/>
    </row>
    <row r="98" spans="1:6" s="60" customFormat="1" ht="15">
      <c r="A98" s="145" t="s">
        <v>178</v>
      </c>
      <c r="B98" s="144" t="s">
        <v>124</v>
      </c>
      <c r="C98" s="144" t="s">
        <v>179</v>
      </c>
      <c r="D98" s="146"/>
      <c r="E98" s="147">
        <f>E99</f>
        <v>382.8</v>
      </c>
      <c r="F98" s="59"/>
    </row>
    <row r="99" spans="1:6" s="60" customFormat="1" ht="29.25" customHeight="1">
      <c r="A99" s="62" t="s">
        <v>65</v>
      </c>
      <c r="B99" s="144" t="s">
        <v>124</v>
      </c>
      <c r="C99" s="144" t="s">
        <v>179</v>
      </c>
      <c r="D99" s="144" t="s">
        <v>66</v>
      </c>
      <c r="E99" s="147">
        <f>E100</f>
        <v>382.8</v>
      </c>
      <c r="F99" s="59"/>
    </row>
    <row r="100" spans="1:6" s="60" customFormat="1" ht="15">
      <c r="A100" s="62" t="s">
        <v>67</v>
      </c>
      <c r="B100" s="144" t="s">
        <v>124</v>
      </c>
      <c r="C100" s="144" t="s">
        <v>179</v>
      </c>
      <c r="D100" s="144" t="s">
        <v>68</v>
      </c>
      <c r="E100" s="147">
        <v>382.8</v>
      </c>
      <c r="F100" s="59"/>
    </row>
    <row r="101" spans="1:6" s="60" customFormat="1" ht="15">
      <c r="A101" s="145" t="s">
        <v>180</v>
      </c>
      <c r="B101" s="144" t="s">
        <v>124</v>
      </c>
      <c r="C101" s="144" t="s">
        <v>181</v>
      </c>
      <c r="D101" s="146"/>
      <c r="E101" s="147">
        <f>E102</f>
        <v>79</v>
      </c>
      <c r="F101" s="59"/>
    </row>
    <row r="102" spans="1:6" s="60" customFormat="1" ht="30">
      <c r="A102" s="62" t="s">
        <v>65</v>
      </c>
      <c r="B102" s="144" t="s">
        <v>124</v>
      </c>
      <c r="C102" s="144" t="s">
        <v>181</v>
      </c>
      <c r="D102" s="144" t="s">
        <v>66</v>
      </c>
      <c r="E102" s="147">
        <f>E103</f>
        <v>79</v>
      </c>
      <c r="F102" s="59"/>
    </row>
    <row r="103" spans="1:6" s="60" customFormat="1" ht="15">
      <c r="A103" s="62" t="s">
        <v>67</v>
      </c>
      <c r="B103" s="144" t="s">
        <v>124</v>
      </c>
      <c r="C103" s="144" t="s">
        <v>181</v>
      </c>
      <c r="D103" s="144" t="s">
        <v>68</v>
      </c>
      <c r="E103" s="147">
        <v>79</v>
      </c>
      <c r="F103" s="59"/>
    </row>
    <row r="104" spans="1:6" s="60" customFormat="1" ht="15.75" customHeight="1">
      <c r="A104" s="56" t="s">
        <v>125</v>
      </c>
      <c r="B104" s="57" t="s">
        <v>126</v>
      </c>
      <c r="C104" s="57"/>
      <c r="D104" s="57"/>
      <c r="E104" s="58">
        <f>E105</f>
        <v>355</v>
      </c>
      <c r="F104" s="59"/>
    </row>
    <row r="105" spans="1:6" s="60" customFormat="1" ht="17.25" customHeight="1">
      <c r="A105" s="62" t="s">
        <v>127</v>
      </c>
      <c r="B105" s="68" t="s">
        <v>126</v>
      </c>
      <c r="C105" s="68" t="s">
        <v>128</v>
      </c>
      <c r="D105" s="68"/>
      <c r="E105" s="69">
        <f>E106++E108+E111</f>
        <v>355</v>
      </c>
      <c r="F105" s="59"/>
    </row>
    <row r="106" spans="1:6" s="60" customFormat="1" ht="15.75" customHeight="1">
      <c r="A106" s="62" t="s">
        <v>129</v>
      </c>
      <c r="B106" s="68" t="s">
        <v>126</v>
      </c>
      <c r="C106" s="68" t="s">
        <v>130</v>
      </c>
      <c r="D106" s="68"/>
      <c r="E106" s="69">
        <f>E107</f>
        <v>215</v>
      </c>
      <c r="F106" s="59"/>
    </row>
    <row r="107" spans="1:6" s="60" customFormat="1" ht="15">
      <c r="A107" s="62" t="s">
        <v>131</v>
      </c>
      <c r="B107" s="68" t="s">
        <v>126</v>
      </c>
      <c r="C107" s="68" t="s">
        <v>130</v>
      </c>
      <c r="D107" s="68" t="s">
        <v>132</v>
      </c>
      <c r="E107" s="69">
        <v>215</v>
      </c>
      <c r="F107" s="59"/>
    </row>
    <row r="108" spans="1:6" s="60" customFormat="1" ht="18" customHeight="1">
      <c r="A108" s="62" t="s">
        <v>133</v>
      </c>
      <c r="B108" s="68" t="s">
        <v>126</v>
      </c>
      <c r="C108" s="68" t="s">
        <v>134</v>
      </c>
      <c r="D108" s="68"/>
      <c r="E108" s="69">
        <f>E109</f>
        <v>12</v>
      </c>
      <c r="F108" s="59"/>
    </row>
    <row r="109" spans="1:6" s="60" customFormat="1" ht="18" customHeight="1">
      <c r="A109" s="62" t="s">
        <v>65</v>
      </c>
      <c r="B109" s="68" t="s">
        <v>126</v>
      </c>
      <c r="C109" s="68" t="s">
        <v>134</v>
      </c>
      <c r="D109" s="68" t="s">
        <v>66</v>
      </c>
      <c r="E109" s="69">
        <f>E110</f>
        <v>12</v>
      </c>
      <c r="F109" s="59"/>
    </row>
    <row r="110" spans="1:6" s="60" customFormat="1" ht="15">
      <c r="A110" s="62" t="s">
        <v>67</v>
      </c>
      <c r="B110" s="68" t="s">
        <v>126</v>
      </c>
      <c r="C110" s="68" t="s">
        <v>134</v>
      </c>
      <c r="D110" s="68" t="s">
        <v>68</v>
      </c>
      <c r="E110" s="69">
        <v>12</v>
      </c>
      <c r="F110" s="59"/>
    </row>
    <row r="111" spans="1:6" s="60" customFormat="1" ht="15">
      <c r="A111" s="62" t="s">
        <v>135</v>
      </c>
      <c r="B111" s="68" t="s">
        <v>126</v>
      </c>
      <c r="C111" s="68" t="s">
        <v>136</v>
      </c>
      <c r="D111" s="68"/>
      <c r="E111" s="69">
        <f>E112</f>
        <v>128</v>
      </c>
      <c r="F111" s="59"/>
    </row>
    <row r="112" spans="1:6" s="60" customFormat="1" ht="31.5" customHeight="1">
      <c r="A112" s="62" t="s">
        <v>65</v>
      </c>
      <c r="B112" s="68" t="s">
        <v>126</v>
      </c>
      <c r="C112" s="68" t="s">
        <v>136</v>
      </c>
      <c r="D112" s="68" t="s">
        <v>66</v>
      </c>
      <c r="E112" s="69">
        <f>E113</f>
        <v>128</v>
      </c>
      <c r="F112" s="59"/>
    </row>
    <row r="113" spans="1:6" s="60" customFormat="1" ht="15">
      <c r="A113" s="62" t="s">
        <v>67</v>
      </c>
      <c r="B113" s="68" t="s">
        <v>126</v>
      </c>
      <c r="C113" s="68" t="s">
        <v>136</v>
      </c>
      <c r="D113" s="68" t="s">
        <v>68</v>
      </c>
      <c r="E113" s="69">
        <v>128</v>
      </c>
      <c r="F113" s="59"/>
    </row>
    <row r="114" spans="1:6" s="60" customFormat="1" ht="31.5" customHeight="1">
      <c r="A114" s="78" t="s">
        <v>148</v>
      </c>
      <c r="B114" s="79" t="s">
        <v>149</v>
      </c>
      <c r="C114" s="79"/>
      <c r="D114" s="79"/>
      <c r="E114" s="80">
        <f>E115</f>
        <v>438.8</v>
      </c>
      <c r="F114" s="59"/>
    </row>
    <row r="115" spans="1:6" s="60" customFormat="1" ht="31.5" customHeight="1">
      <c r="A115" s="62" t="s">
        <v>150</v>
      </c>
      <c r="B115" s="63" t="s">
        <v>149</v>
      </c>
      <c r="C115" s="64"/>
      <c r="D115" s="64"/>
      <c r="E115" s="82">
        <f>E118</f>
        <v>438.8</v>
      </c>
      <c r="F115" s="59"/>
    </row>
    <row r="116" spans="1:6" s="60" customFormat="1" ht="31.5" customHeight="1">
      <c r="A116" s="62" t="s">
        <v>151</v>
      </c>
      <c r="B116" s="63" t="s">
        <v>149</v>
      </c>
      <c r="C116" s="63" t="s">
        <v>152</v>
      </c>
      <c r="D116" s="63"/>
      <c r="E116" s="65">
        <v>438.8</v>
      </c>
      <c r="F116" s="59"/>
    </row>
    <row r="117" spans="1:6" s="60" customFormat="1" ht="15">
      <c r="A117" s="83" t="s">
        <v>153</v>
      </c>
      <c r="B117" s="63" t="s">
        <v>154</v>
      </c>
      <c r="C117" s="63" t="s">
        <v>152</v>
      </c>
      <c r="D117" s="63" t="s">
        <v>155</v>
      </c>
      <c r="E117" s="65">
        <v>438.8</v>
      </c>
      <c r="F117" s="59"/>
    </row>
    <row r="118" spans="1:6" s="60" customFormat="1" ht="15">
      <c r="A118" s="62" t="s">
        <v>156</v>
      </c>
      <c r="B118" s="63" t="s">
        <v>149</v>
      </c>
      <c r="C118" s="63" t="s">
        <v>152</v>
      </c>
      <c r="D118" s="63" t="s">
        <v>157</v>
      </c>
      <c r="E118" s="65">
        <v>438.8</v>
      </c>
      <c r="F118" s="59"/>
    </row>
    <row r="119" spans="1:6" ht="15.75">
      <c r="A119" s="78" t="s">
        <v>137</v>
      </c>
      <c r="B119" s="79" t="s">
        <v>138</v>
      </c>
      <c r="C119" s="79"/>
      <c r="D119" s="79"/>
      <c r="E119" s="80">
        <f>E120</f>
        <v>393.2</v>
      </c>
      <c r="F119" s="81"/>
    </row>
    <row r="120" spans="1:6" ht="16.5" customHeight="1">
      <c r="A120" s="62" t="s">
        <v>139</v>
      </c>
      <c r="B120" s="63" t="s">
        <v>140</v>
      </c>
      <c r="C120" s="63"/>
      <c r="D120" s="63"/>
      <c r="E120" s="65">
        <f>E121+E126</f>
        <v>393.2</v>
      </c>
      <c r="F120" s="81"/>
    </row>
    <row r="121" spans="1:6" ht="15.75">
      <c r="A121" s="62" t="s">
        <v>141</v>
      </c>
      <c r="B121" s="63" t="s">
        <v>140</v>
      </c>
      <c r="C121" s="63" t="s">
        <v>142</v>
      </c>
      <c r="D121" s="63"/>
      <c r="E121" s="65">
        <f>E123</f>
        <v>45</v>
      </c>
      <c r="F121" s="81"/>
    </row>
    <row r="122" spans="1:6" ht="15.75">
      <c r="A122" s="62" t="s">
        <v>183</v>
      </c>
      <c r="B122" s="63" t="s">
        <v>140</v>
      </c>
      <c r="C122" s="63" t="s">
        <v>182</v>
      </c>
      <c r="D122" s="63"/>
      <c r="E122" s="65">
        <f>E123</f>
        <v>45</v>
      </c>
      <c r="F122" s="81"/>
    </row>
    <row r="123" spans="1:6" ht="34.5" customHeight="1">
      <c r="A123" s="62" t="s">
        <v>184</v>
      </c>
      <c r="B123" s="63" t="s">
        <v>140</v>
      </c>
      <c r="C123" s="63" t="s">
        <v>202</v>
      </c>
      <c r="D123" s="63"/>
      <c r="E123" s="65">
        <f>E125</f>
        <v>45</v>
      </c>
      <c r="F123" s="81"/>
    </row>
    <row r="124" spans="1:6" ht="45">
      <c r="A124" s="66" t="s">
        <v>57</v>
      </c>
      <c r="B124" s="63" t="s">
        <v>138</v>
      </c>
      <c r="C124" s="63" t="s">
        <v>202</v>
      </c>
      <c r="D124" s="63" t="s">
        <v>58</v>
      </c>
      <c r="E124" s="65">
        <f>E125</f>
        <v>45</v>
      </c>
      <c r="F124" s="81"/>
    </row>
    <row r="125" spans="1:6" ht="15.75">
      <c r="A125" s="62" t="s">
        <v>59</v>
      </c>
      <c r="B125" s="63" t="s">
        <v>140</v>
      </c>
      <c r="C125" s="63" t="s">
        <v>202</v>
      </c>
      <c r="D125" s="63" t="s">
        <v>106</v>
      </c>
      <c r="E125" s="65">
        <v>45</v>
      </c>
      <c r="F125" s="81"/>
    </row>
    <row r="126" spans="1:6" ht="30">
      <c r="A126" s="62" t="s">
        <v>143</v>
      </c>
      <c r="B126" s="63" t="s">
        <v>140</v>
      </c>
      <c r="C126" s="63" t="s">
        <v>144</v>
      </c>
      <c r="D126" s="63"/>
      <c r="E126" s="166">
        <f>E127</f>
        <v>348.2</v>
      </c>
      <c r="F126" s="81"/>
    </row>
    <row r="127" spans="1:6" ht="15.75">
      <c r="A127" s="62" t="s">
        <v>145</v>
      </c>
      <c r="B127" s="63" t="s">
        <v>140</v>
      </c>
      <c r="C127" s="63" t="s">
        <v>146</v>
      </c>
      <c r="D127" s="63"/>
      <c r="E127" s="65">
        <f>E128</f>
        <v>348.2</v>
      </c>
      <c r="F127" s="81"/>
    </row>
    <row r="128" spans="1:6" ht="30">
      <c r="A128" s="62" t="s">
        <v>147</v>
      </c>
      <c r="B128" s="63" t="s">
        <v>140</v>
      </c>
      <c r="C128" s="173" t="s">
        <v>209</v>
      </c>
      <c r="D128" s="63"/>
      <c r="E128" s="65">
        <f>E129+E131</f>
        <v>348.2</v>
      </c>
      <c r="F128" s="81"/>
    </row>
    <row r="129" spans="1:6" ht="45">
      <c r="A129" s="70" t="s">
        <v>105</v>
      </c>
      <c r="B129" s="63" t="s">
        <v>140</v>
      </c>
      <c r="C129" s="173" t="s">
        <v>209</v>
      </c>
      <c r="D129" s="63" t="s">
        <v>58</v>
      </c>
      <c r="E129" s="65">
        <f>E130</f>
        <v>338</v>
      </c>
      <c r="F129" s="81"/>
    </row>
    <row r="130" spans="1:6" ht="15.75">
      <c r="A130" s="70" t="s">
        <v>59</v>
      </c>
      <c r="B130" s="63" t="s">
        <v>140</v>
      </c>
      <c r="C130" s="173" t="s">
        <v>209</v>
      </c>
      <c r="D130" s="63" t="s">
        <v>106</v>
      </c>
      <c r="E130" s="65">
        <v>338</v>
      </c>
      <c r="F130" s="81"/>
    </row>
    <row r="131" spans="1:6" ht="30">
      <c r="A131" s="62" t="s">
        <v>65</v>
      </c>
      <c r="B131" s="63" t="s">
        <v>140</v>
      </c>
      <c r="C131" s="173" t="s">
        <v>209</v>
      </c>
      <c r="D131" s="63" t="s">
        <v>68</v>
      </c>
      <c r="E131" s="276">
        <v>10.2</v>
      </c>
      <c r="F131" s="81"/>
    </row>
    <row r="132" spans="1:6" ht="15.75">
      <c r="A132" s="62" t="s">
        <v>67</v>
      </c>
      <c r="B132" s="63" t="s">
        <v>140</v>
      </c>
      <c r="C132" s="173" t="s">
        <v>209</v>
      </c>
      <c r="D132" s="63" t="s">
        <v>207</v>
      </c>
      <c r="E132" s="276">
        <v>10.2</v>
      </c>
      <c r="F132" s="81"/>
    </row>
    <row r="133" ht="15.75">
      <c r="F133" s="81"/>
    </row>
    <row r="134" ht="27.75" customHeight="1">
      <c r="F134" s="81"/>
    </row>
    <row r="135" ht="15.75">
      <c r="F135" s="81"/>
    </row>
    <row r="136" ht="15.75" customHeight="1">
      <c r="F136" s="81"/>
    </row>
    <row r="137" ht="18.75" customHeight="1"/>
  </sheetData>
  <sheetProtection/>
  <mergeCells count="10">
    <mergeCell ref="B7:B8"/>
    <mergeCell ref="C7:C8"/>
    <mergeCell ref="D7:D8"/>
    <mergeCell ref="E7:E8"/>
    <mergeCell ref="A1:E1"/>
    <mergeCell ref="A2:E2"/>
    <mergeCell ref="A3:E3"/>
    <mergeCell ref="A4:E4"/>
    <mergeCell ref="A5:E5"/>
    <mergeCell ref="A7:A8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5.625" style="46" customWidth="1"/>
    <col min="2" max="2" width="7.375" style="46" customWidth="1"/>
    <col min="3" max="3" width="12.00390625" style="46" customWidth="1"/>
    <col min="4" max="4" width="6.375" style="46" customWidth="1"/>
    <col min="5" max="5" width="8.25390625" style="46" customWidth="1"/>
    <col min="6" max="6" width="9.125" style="46" customWidth="1"/>
    <col min="7" max="7" width="14.875" style="45" customWidth="1"/>
    <col min="8" max="8" width="16.375" style="0" customWidth="1"/>
  </cols>
  <sheetData>
    <row r="1" spans="1:6" ht="12.75" customHeight="1">
      <c r="A1" s="216" t="s">
        <v>259</v>
      </c>
      <c r="B1" s="216"/>
      <c r="C1" s="216"/>
      <c r="D1" s="216"/>
      <c r="E1" s="216"/>
      <c r="F1" s="216"/>
    </row>
    <row r="2" spans="1:6" ht="12.75" customHeight="1">
      <c r="A2" s="191" t="s">
        <v>25</v>
      </c>
      <c r="B2" s="191"/>
      <c r="C2" s="191"/>
      <c r="D2" s="191"/>
      <c r="E2" s="191"/>
      <c r="F2" s="191"/>
    </row>
    <row r="3" spans="1:6" ht="33" customHeight="1">
      <c r="A3" s="193" t="s">
        <v>257</v>
      </c>
      <c r="B3" s="193"/>
      <c r="C3" s="193"/>
      <c r="D3" s="193"/>
      <c r="E3" s="193"/>
      <c r="F3" s="193"/>
    </row>
    <row r="4" spans="1:6" ht="12" customHeight="1">
      <c r="A4" s="193"/>
      <c r="B4" s="193"/>
      <c r="C4" s="193"/>
      <c r="D4" s="193"/>
      <c r="E4" s="193"/>
      <c r="F4" s="193"/>
    </row>
    <row r="5" spans="1:6" ht="66.75" customHeight="1">
      <c r="A5" s="217" t="s">
        <v>258</v>
      </c>
      <c r="B5" s="217"/>
      <c r="C5" s="217"/>
      <c r="D5" s="217"/>
      <c r="E5" s="217"/>
      <c r="F5" s="217"/>
    </row>
    <row r="6" ht="13.5" customHeight="1"/>
    <row r="7" spans="1:6" ht="9.75" customHeight="1">
      <c r="A7" s="218" t="s">
        <v>18</v>
      </c>
      <c r="B7" s="212" t="s">
        <v>43</v>
      </c>
      <c r="C7" s="218" t="s">
        <v>44</v>
      </c>
      <c r="D7" s="212" t="s">
        <v>45</v>
      </c>
      <c r="E7" s="214" t="s">
        <v>210</v>
      </c>
      <c r="F7" s="271" t="s">
        <v>215</v>
      </c>
    </row>
    <row r="8" spans="1:6" ht="21" customHeight="1">
      <c r="A8" s="218"/>
      <c r="B8" s="213"/>
      <c r="C8" s="218"/>
      <c r="D8" s="213"/>
      <c r="E8" s="215"/>
      <c r="F8" s="272"/>
    </row>
    <row r="9" spans="1:8" ht="21" customHeight="1">
      <c r="A9" s="47" t="s">
        <v>46</v>
      </c>
      <c r="B9" s="48"/>
      <c r="C9" s="48"/>
      <c r="D9" s="48"/>
      <c r="E9" s="49">
        <f>E10</f>
        <v>7474.7</v>
      </c>
      <c r="F9" s="49">
        <f>F10</f>
        <v>7594.099999999999</v>
      </c>
      <c r="G9" s="50"/>
      <c r="H9" s="51"/>
    </row>
    <row r="10" spans="1:7" s="55" customFormat="1" ht="42.75" customHeight="1">
      <c r="A10" s="52" t="s">
        <v>47</v>
      </c>
      <c r="B10" s="53" t="s">
        <v>48</v>
      </c>
      <c r="C10" s="53" t="s">
        <v>48</v>
      </c>
      <c r="D10" s="53" t="s">
        <v>48</v>
      </c>
      <c r="E10" s="54">
        <f>E11+E55+E74+E62+E99+E94</f>
        <v>7474.7</v>
      </c>
      <c r="F10" s="54">
        <f>F11+F55+F74+F62+F99+F94</f>
        <v>7594.099999999999</v>
      </c>
      <c r="G10" s="175"/>
    </row>
    <row r="11" spans="1:7" s="60" customFormat="1" ht="18.75" customHeight="1">
      <c r="A11" s="56" t="s">
        <v>49</v>
      </c>
      <c r="B11" s="57" t="s">
        <v>50</v>
      </c>
      <c r="C11" s="57" t="s">
        <v>48</v>
      </c>
      <c r="D11" s="57" t="s">
        <v>48</v>
      </c>
      <c r="E11" s="58">
        <f>E12+E17+E26+E31</f>
        <v>4973.5</v>
      </c>
      <c r="F11" s="58">
        <f>F12+F17+F26+F31</f>
        <v>5155.5</v>
      </c>
      <c r="G11" s="174"/>
    </row>
    <row r="12" spans="1:7" s="60" customFormat="1" ht="44.25" customHeight="1">
      <c r="A12" s="56" t="s">
        <v>51</v>
      </c>
      <c r="B12" s="57" t="s">
        <v>52</v>
      </c>
      <c r="C12" s="57"/>
      <c r="D12" s="61"/>
      <c r="E12" s="58">
        <f>E13</f>
        <v>845</v>
      </c>
      <c r="F12" s="58">
        <f>F13</f>
        <v>845</v>
      </c>
      <c r="G12" s="59"/>
    </row>
    <row r="13" spans="1:7" s="60" customFormat="1" ht="60" customHeight="1">
      <c r="A13" s="62" t="s">
        <v>53</v>
      </c>
      <c r="B13" s="63" t="s">
        <v>52</v>
      </c>
      <c r="C13" s="63" t="s">
        <v>54</v>
      </c>
      <c r="D13" s="64"/>
      <c r="E13" s="65">
        <f aca="true" t="shared" si="0" ref="E13:F15">E14</f>
        <v>845</v>
      </c>
      <c r="F13" s="65">
        <f t="shared" si="0"/>
        <v>845</v>
      </c>
      <c r="G13" s="59"/>
    </row>
    <row r="14" spans="1:7" s="60" customFormat="1" ht="15.75" customHeight="1">
      <c r="A14" s="62" t="s">
        <v>55</v>
      </c>
      <c r="B14" s="63" t="s">
        <v>52</v>
      </c>
      <c r="C14" s="63" t="s">
        <v>56</v>
      </c>
      <c r="D14" s="64"/>
      <c r="E14" s="65">
        <f t="shared" si="0"/>
        <v>845</v>
      </c>
      <c r="F14" s="65">
        <f t="shared" si="0"/>
        <v>845</v>
      </c>
      <c r="G14" s="59"/>
    </row>
    <row r="15" spans="1:7" s="60" customFormat="1" ht="75.75" customHeight="1">
      <c r="A15" s="66" t="s">
        <v>57</v>
      </c>
      <c r="B15" s="63" t="s">
        <v>52</v>
      </c>
      <c r="C15" s="63" t="s">
        <v>56</v>
      </c>
      <c r="D15" s="67" t="s">
        <v>58</v>
      </c>
      <c r="E15" s="65">
        <f t="shared" si="0"/>
        <v>845</v>
      </c>
      <c r="F15" s="65">
        <f t="shared" si="0"/>
        <v>845</v>
      </c>
      <c r="G15" s="59"/>
    </row>
    <row r="16" spans="1:7" s="60" customFormat="1" ht="15.75" customHeight="1">
      <c r="A16" s="62" t="s">
        <v>59</v>
      </c>
      <c r="B16" s="63" t="s">
        <v>52</v>
      </c>
      <c r="C16" s="63" t="s">
        <v>56</v>
      </c>
      <c r="D16" s="63" t="s">
        <v>60</v>
      </c>
      <c r="E16" s="65">
        <v>845</v>
      </c>
      <c r="F16" s="65">
        <v>845</v>
      </c>
      <c r="G16" s="59"/>
    </row>
    <row r="17" spans="1:6" ht="71.25">
      <c r="A17" s="56" t="s">
        <v>61</v>
      </c>
      <c r="B17" s="57" t="s">
        <v>62</v>
      </c>
      <c r="C17" s="57" t="s">
        <v>48</v>
      </c>
      <c r="D17" s="57" t="s">
        <v>48</v>
      </c>
      <c r="E17" s="58">
        <f>E18</f>
        <v>3859</v>
      </c>
      <c r="F17" s="58">
        <f>F18</f>
        <v>3859</v>
      </c>
    </row>
    <row r="18" spans="1:6" ht="60">
      <c r="A18" s="62" t="s">
        <v>53</v>
      </c>
      <c r="B18" s="63" t="s">
        <v>62</v>
      </c>
      <c r="C18" s="63" t="s">
        <v>54</v>
      </c>
      <c r="D18" s="63" t="s">
        <v>48</v>
      </c>
      <c r="E18" s="65">
        <f>E19</f>
        <v>3859</v>
      </c>
      <c r="F18" s="65">
        <f>F19</f>
        <v>3859</v>
      </c>
    </row>
    <row r="19" spans="1:6" ht="15.75">
      <c r="A19" s="62" t="s">
        <v>63</v>
      </c>
      <c r="B19" s="63" t="s">
        <v>62</v>
      </c>
      <c r="C19" s="63" t="s">
        <v>64</v>
      </c>
      <c r="D19" s="63"/>
      <c r="E19" s="65">
        <f>E21+E23+E25</f>
        <v>3859</v>
      </c>
      <c r="F19" s="65">
        <f>F21+F23+F25</f>
        <v>3859</v>
      </c>
    </row>
    <row r="20" spans="1:6" ht="75">
      <c r="A20" s="66" t="s">
        <v>57</v>
      </c>
      <c r="B20" s="63" t="s">
        <v>62</v>
      </c>
      <c r="C20" s="63" t="s">
        <v>64</v>
      </c>
      <c r="D20" s="67" t="s">
        <v>58</v>
      </c>
      <c r="E20" s="65">
        <f>E21</f>
        <v>3155</v>
      </c>
      <c r="F20" s="65">
        <f>F21</f>
        <v>3155</v>
      </c>
    </row>
    <row r="21" spans="1:6" ht="18.75" customHeight="1">
      <c r="A21" s="62" t="s">
        <v>59</v>
      </c>
      <c r="B21" s="63" t="s">
        <v>62</v>
      </c>
      <c r="C21" s="63" t="s">
        <v>64</v>
      </c>
      <c r="D21" s="63" t="s">
        <v>60</v>
      </c>
      <c r="E21" s="65">
        <v>3155</v>
      </c>
      <c r="F21" s="65">
        <v>3155</v>
      </c>
    </row>
    <row r="22" spans="1:6" ht="33" customHeight="1">
      <c r="A22" s="62" t="s">
        <v>65</v>
      </c>
      <c r="B22" s="63" t="s">
        <v>62</v>
      </c>
      <c r="C22" s="63" t="s">
        <v>64</v>
      </c>
      <c r="D22" s="63" t="s">
        <v>66</v>
      </c>
      <c r="E22" s="65">
        <f>E23</f>
        <v>700</v>
      </c>
      <c r="F22" s="65">
        <f>F23</f>
        <v>700</v>
      </c>
    </row>
    <row r="23" spans="1:6" ht="30" customHeight="1">
      <c r="A23" s="62" t="s">
        <v>67</v>
      </c>
      <c r="B23" s="63" t="s">
        <v>62</v>
      </c>
      <c r="C23" s="63" t="s">
        <v>64</v>
      </c>
      <c r="D23" s="63" t="s">
        <v>68</v>
      </c>
      <c r="E23" s="65">
        <v>700</v>
      </c>
      <c r="F23" s="65">
        <v>700</v>
      </c>
    </row>
    <row r="24" spans="1:6" ht="15" customHeight="1">
      <c r="A24" s="62" t="s">
        <v>69</v>
      </c>
      <c r="B24" s="63" t="s">
        <v>62</v>
      </c>
      <c r="C24" s="63" t="s">
        <v>64</v>
      </c>
      <c r="D24" s="63" t="s">
        <v>70</v>
      </c>
      <c r="E24" s="65">
        <v>4</v>
      </c>
      <c r="F24" s="65">
        <v>4</v>
      </c>
    </row>
    <row r="25" spans="1:6" ht="16.5" customHeight="1">
      <c r="A25" s="62" t="s">
        <v>71</v>
      </c>
      <c r="B25" s="63" t="s">
        <v>62</v>
      </c>
      <c r="C25" s="63" t="s">
        <v>64</v>
      </c>
      <c r="D25" s="63" t="s">
        <v>72</v>
      </c>
      <c r="E25" s="65">
        <v>4</v>
      </c>
      <c r="F25" s="65">
        <v>4</v>
      </c>
    </row>
    <row r="26" spans="1:6" ht="15.75" customHeight="1">
      <c r="A26" s="56" t="s">
        <v>73</v>
      </c>
      <c r="B26" s="57" t="s">
        <v>74</v>
      </c>
      <c r="C26" s="57"/>
      <c r="D26" s="57"/>
      <c r="E26" s="58">
        <v>30</v>
      </c>
      <c r="F26" s="58">
        <v>30</v>
      </c>
    </row>
    <row r="27" spans="1:6" ht="16.5" customHeight="1">
      <c r="A27" s="62" t="s">
        <v>73</v>
      </c>
      <c r="B27" s="68" t="s">
        <v>74</v>
      </c>
      <c r="C27" s="68" t="s">
        <v>75</v>
      </c>
      <c r="D27" s="68"/>
      <c r="E27" s="69">
        <v>30</v>
      </c>
      <c r="F27" s="69">
        <v>30</v>
      </c>
    </row>
    <row r="28" spans="1:6" ht="17.25" customHeight="1">
      <c r="A28" s="62" t="s">
        <v>76</v>
      </c>
      <c r="B28" s="68" t="s">
        <v>74</v>
      </c>
      <c r="C28" s="68" t="s">
        <v>77</v>
      </c>
      <c r="D28" s="68"/>
      <c r="E28" s="69">
        <v>30</v>
      </c>
      <c r="F28" s="69">
        <v>30</v>
      </c>
    </row>
    <row r="29" spans="1:6" ht="17.25" customHeight="1">
      <c r="A29" s="62" t="s">
        <v>69</v>
      </c>
      <c r="B29" s="68" t="s">
        <v>74</v>
      </c>
      <c r="C29" s="68" t="s">
        <v>77</v>
      </c>
      <c r="D29" s="68" t="s">
        <v>70</v>
      </c>
      <c r="E29" s="69">
        <v>30</v>
      </c>
      <c r="F29" s="69">
        <v>30</v>
      </c>
    </row>
    <row r="30" spans="1:6" ht="17.25" customHeight="1">
      <c r="A30" s="62" t="s">
        <v>78</v>
      </c>
      <c r="B30" s="68" t="s">
        <v>74</v>
      </c>
      <c r="C30" s="68" t="s">
        <v>77</v>
      </c>
      <c r="D30" s="68" t="s">
        <v>79</v>
      </c>
      <c r="E30" s="69">
        <v>30</v>
      </c>
      <c r="F30" s="69">
        <v>30</v>
      </c>
    </row>
    <row r="31" spans="1:6" ht="16.5" customHeight="1">
      <c r="A31" s="56" t="s">
        <v>80</v>
      </c>
      <c r="B31" s="57" t="s">
        <v>81</v>
      </c>
      <c r="C31" s="57" t="s">
        <v>48</v>
      </c>
      <c r="D31" s="57"/>
      <c r="E31" s="58">
        <f>E32+E51</f>
        <v>239.5</v>
      </c>
      <c r="F31" s="58">
        <f>F32</f>
        <v>421.5</v>
      </c>
    </row>
    <row r="32" spans="1:6" ht="30.75" customHeight="1">
      <c r="A32" s="70" t="s">
        <v>82</v>
      </c>
      <c r="B32" s="68" t="s">
        <v>81</v>
      </c>
      <c r="C32" s="68" t="s">
        <v>83</v>
      </c>
      <c r="D32" s="68"/>
      <c r="E32" s="69">
        <f>E33</f>
        <v>63.5</v>
      </c>
      <c r="F32" s="69">
        <f>F33+F51</f>
        <v>421.5</v>
      </c>
    </row>
    <row r="33" spans="1:6" ht="15" customHeight="1">
      <c r="A33" s="71" t="s">
        <v>84</v>
      </c>
      <c r="B33" s="68" t="s">
        <v>81</v>
      </c>
      <c r="C33" s="68" t="s">
        <v>85</v>
      </c>
      <c r="D33" s="68"/>
      <c r="E33" s="69">
        <f>E34+E37+E40+E43+E46</f>
        <v>63.5</v>
      </c>
      <c r="F33" s="69">
        <f>F34+F37+F40+F43+F46</f>
        <v>63.5</v>
      </c>
    </row>
    <row r="34" spans="1:6" ht="29.25" customHeight="1">
      <c r="A34" s="70" t="s">
        <v>86</v>
      </c>
      <c r="B34" s="68" t="s">
        <v>81</v>
      </c>
      <c r="C34" s="68" t="s">
        <v>87</v>
      </c>
      <c r="D34" s="68"/>
      <c r="E34" s="72">
        <v>22.5</v>
      </c>
      <c r="F34" s="72">
        <v>22.5</v>
      </c>
    </row>
    <row r="35" spans="1:6" ht="29.25" customHeight="1">
      <c r="A35" s="70" t="s">
        <v>65</v>
      </c>
      <c r="B35" s="68" t="s">
        <v>81</v>
      </c>
      <c r="C35" s="68" t="s">
        <v>87</v>
      </c>
      <c r="D35" s="68" t="s">
        <v>66</v>
      </c>
      <c r="E35" s="72">
        <v>22.5</v>
      </c>
      <c r="F35" s="72">
        <v>22.5</v>
      </c>
    </row>
    <row r="36" spans="1:6" ht="29.25" customHeight="1">
      <c r="A36" s="70" t="s">
        <v>67</v>
      </c>
      <c r="B36" s="68" t="s">
        <v>81</v>
      </c>
      <c r="C36" s="68" t="s">
        <v>87</v>
      </c>
      <c r="D36" s="68" t="s">
        <v>68</v>
      </c>
      <c r="E36" s="72">
        <v>22.5</v>
      </c>
      <c r="F36" s="72">
        <v>22.5</v>
      </c>
    </row>
    <row r="37" spans="1:6" ht="47.25" customHeight="1">
      <c r="A37" s="62" t="s">
        <v>169</v>
      </c>
      <c r="B37" s="68" t="s">
        <v>81</v>
      </c>
      <c r="C37" s="68" t="s">
        <v>88</v>
      </c>
      <c r="D37" s="68"/>
      <c r="E37" s="72">
        <v>6</v>
      </c>
      <c r="F37" s="72">
        <v>6</v>
      </c>
    </row>
    <row r="38" spans="1:6" ht="18" customHeight="1">
      <c r="A38" s="62" t="s">
        <v>69</v>
      </c>
      <c r="B38" s="68" t="s">
        <v>81</v>
      </c>
      <c r="C38" s="68" t="s">
        <v>88</v>
      </c>
      <c r="D38" s="68" t="s">
        <v>70</v>
      </c>
      <c r="E38" s="72">
        <v>6</v>
      </c>
      <c r="F38" s="72">
        <v>6</v>
      </c>
    </row>
    <row r="39" spans="1:6" ht="15.75">
      <c r="A39" s="62" t="s">
        <v>71</v>
      </c>
      <c r="B39" s="68" t="s">
        <v>81</v>
      </c>
      <c r="C39" s="68" t="s">
        <v>88</v>
      </c>
      <c r="D39" s="68" t="s">
        <v>72</v>
      </c>
      <c r="E39" s="72">
        <v>6</v>
      </c>
      <c r="F39" s="72">
        <v>6</v>
      </c>
    </row>
    <row r="40" spans="1:6" ht="30">
      <c r="A40" s="62" t="s">
        <v>89</v>
      </c>
      <c r="B40" s="68" t="s">
        <v>81</v>
      </c>
      <c r="C40" s="68" t="s">
        <v>90</v>
      </c>
      <c r="D40" s="68"/>
      <c r="E40" s="72">
        <f>E41</f>
        <v>15</v>
      </c>
      <c r="F40" s="72">
        <f>F41</f>
        <v>15</v>
      </c>
    </row>
    <row r="41" spans="1:6" ht="30">
      <c r="A41" s="62" t="s">
        <v>65</v>
      </c>
      <c r="B41" s="68" t="s">
        <v>81</v>
      </c>
      <c r="C41" s="68" t="s">
        <v>90</v>
      </c>
      <c r="D41" s="68" t="s">
        <v>66</v>
      </c>
      <c r="E41" s="72">
        <f>E42</f>
        <v>15</v>
      </c>
      <c r="F41" s="72">
        <f>F42</f>
        <v>15</v>
      </c>
    </row>
    <row r="42" spans="1:6" ht="30">
      <c r="A42" s="62" t="s">
        <v>67</v>
      </c>
      <c r="B42" s="68" t="s">
        <v>81</v>
      </c>
      <c r="C42" s="68" t="s">
        <v>90</v>
      </c>
      <c r="D42" s="68" t="s">
        <v>68</v>
      </c>
      <c r="E42" s="72">
        <v>15</v>
      </c>
      <c r="F42" s="72">
        <v>15</v>
      </c>
    </row>
    <row r="43" spans="1:6" ht="45">
      <c r="A43" s="62" t="s">
        <v>91</v>
      </c>
      <c r="B43" s="68" t="s">
        <v>81</v>
      </c>
      <c r="C43" s="68" t="s">
        <v>92</v>
      </c>
      <c r="D43" s="68"/>
      <c r="E43" s="72">
        <v>10</v>
      </c>
      <c r="F43" s="72">
        <v>10</v>
      </c>
    </row>
    <row r="44" spans="1:6" ht="30">
      <c r="A44" s="62" t="s">
        <v>65</v>
      </c>
      <c r="B44" s="68" t="s">
        <v>81</v>
      </c>
      <c r="C44" s="68" t="s">
        <v>92</v>
      </c>
      <c r="D44" s="68" t="s">
        <v>66</v>
      </c>
      <c r="E44" s="72">
        <v>10</v>
      </c>
      <c r="F44" s="72">
        <v>10</v>
      </c>
    </row>
    <row r="45" spans="1:6" ht="30">
      <c r="A45" s="62" t="s">
        <v>67</v>
      </c>
      <c r="B45" s="68" t="s">
        <v>81</v>
      </c>
      <c r="C45" s="68" t="s">
        <v>92</v>
      </c>
      <c r="D45" s="68" t="s">
        <v>68</v>
      </c>
      <c r="E45" s="72">
        <v>10</v>
      </c>
      <c r="F45" s="72">
        <v>10</v>
      </c>
    </row>
    <row r="46" spans="1:6" ht="45">
      <c r="A46" s="62" t="s">
        <v>93</v>
      </c>
      <c r="B46" s="68" t="s">
        <v>81</v>
      </c>
      <c r="C46" s="68" t="s">
        <v>94</v>
      </c>
      <c r="D46" s="68"/>
      <c r="E46" s="69">
        <f>E47</f>
        <v>10</v>
      </c>
      <c r="F46" s="69">
        <f>F47</f>
        <v>10</v>
      </c>
    </row>
    <row r="47" spans="1:6" ht="30">
      <c r="A47" s="62" t="s">
        <v>65</v>
      </c>
      <c r="B47" s="68" t="s">
        <v>81</v>
      </c>
      <c r="C47" s="68" t="s">
        <v>94</v>
      </c>
      <c r="D47" s="68" t="s">
        <v>66</v>
      </c>
      <c r="E47" s="69">
        <f>E48</f>
        <v>10</v>
      </c>
      <c r="F47" s="69">
        <f>F48</f>
        <v>10</v>
      </c>
    </row>
    <row r="48" spans="1:6" ht="30">
      <c r="A48" s="62" t="s">
        <v>67</v>
      </c>
      <c r="B48" s="68" t="s">
        <v>81</v>
      </c>
      <c r="C48" s="68" t="s">
        <v>94</v>
      </c>
      <c r="D48" s="68" t="s">
        <v>68</v>
      </c>
      <c r="E48" s="72">
        <v>10</v>
      </c>
      <c r="F48" s="72">
        <v>10</v>
      </c>
    </row>
    <row r="49" spans="1:6" ht="15.75">
      <c r="A49" s="62" t="s">
        <v>69</v>
      </c>
      <c r="B49" s="68" t="s">
        <v>81</v>
      </c>
      <c r="C49" s="68" t="s">
        <v>94</v>
      </c>
      <c r="D49" s="68" t="s">
        <v>70</v>
      </c>
      <c r="E49" s="72">
        <v>0</v>
      </c>
      <c r="F49" s="72">
        <v>0</v>
      </c>
    </row>
    <row r="50" spans="1:6" ht="15.75">
      <c r="A50" s="62" t="s">
        <v>71</v>
      </c>
      <c r="B50" s="68" t="s">
        <v>81</v>
      </c>
      <c r="C50" s="68" t="s">
        <v>94</v>
      </c>
      <c r="D50" s="68" t="s">
        <v>72</v>
      </c>
      <c r="E50" s="72">
        <v>0</v>
      </c>
      <c r="F50" s="72">
        <v>0</v>
      </c>
    </row>
    <row r="51" spans="1:6" ht="15.75">
      <c r="A51" s="62" t="s">
        <v>205</v>
      </c>
      <c r="B51" s="68" t="s">
        <v>81</v>
      </c>
      <c r="C51" s="68" t="s">
        <v>203</v>
      </c>
      <c r="D51" s="68"/>
      <c r="E51" s="72">
        <v>176</v>
      </c>
      <c r="F51" s="72">
        <v>358</v>
      </c>
    </row>
    <row r="52" spans="1:6" ht="15.75">
      <c r="A52" s="62" t="s">
        <v>206</v>
      </c>
      <c r="B52" s="68" t="s">
        <v>81</v>
      </c>
      <c r="C52" s="68" t="s">
        <v>204</v>
      </c>
      <c r="D52" s="68"/>
      <c r="E52" s="72">
        <v>176</v>
      </c>
      <c r="F52" s="72">
        <v>358</v>
      </c>
    </row>
    <row r="53" spans="1:6" ht="15.75">
      <c r="A53" s="62" t="s">
        <v>69</v>
      </c>
      <c r="B53" s="68" t="s">
        <v>81</v>
      </c>
      <c r="C53" s="68" t="s">
        <v>204</v>
      </c>
      <c r="D53" s="68" t="s">
        <v>70</v>
      </c>
      <c r="E53" s="72">
        <v>176</v>
      </c>
      <c r="F53" s="72">
        <v>358</v>
      </c>
    </row>
    <row r="54" spans="1:6" ht="15.75">
      <c r="A54" s="62" t="s">
        <v>78</v>
      </c>
      <c r="B54" s="68" t="s">
        <v>81</v>
      </c>
      <c r="C54" s="68" t="s">
        <v>204</v>
      </c>
      <c r="D54" s="68" t="s">
        <v>79</v>
      </c>
      <c r="E54" s="72">
        <v>176</v>
      </c>
      <c r="F54" s="72">
        <v>358</v>
      </c>
    </row>
    <row r="55" spans="1:7" s="60" customFormat="1" ht="17.25" customHeight="1">
      <c r="A55" s="56" t="s">
        <v>95</v>
      </c>
      <c r="B55" s="57" t="s">
        <v>96</v>
      </c>
      <c r="C55" s="57" t="s">
        <v>48</v>
      </c>
      <c r="D55" s="57" t="s">
        <v>48</v>
      </c>
      <c r="E55" s="58">
        <f aca="true" t="shared" si="1" ref="E55:F58">E56</f>
        <v>166.5</v>
      </c>
      <c r="F55" s="58">
        <f t="shared" si="1"/>
        <v>169.9</v>
      </c>
      <c r="G55" s="59"/>
    </row>
    <row r="56" spans="1:6" ht="17.25" customHeight="1">
      <c r="A56" s="62" t="s">
        <v>97</v>
      </c>
      <c r="B56" s="63" t="s">
        <v>98</v>
      </c>
      <c r="C56" s="63" t="s">
        <v>48</v>
      </c>
      <c r="D56" s="63" t="s">
        <v>48</v>
      </c>
      <c r="E56" s="65">
        <f t="shared" si="1"/>
        <v>166.5</v>
      </c>
      <c r="F56" s="65">
        <f t="shared" si="1"/>
        <v>169.9</v>
      </c>
    </row>
    <row r="57" spans="1:6" ht="44.25" customHeight="1">
      <c r="A57" s="70" t="s">
        <v>99</v>
      </c>
      <c r="B57" s="63" t="s">
        <v>98</v>
      </c>
      <c r="C57" s="63" t="s">
        <v>100</v>
      </c>
      <c r="D57" s="63"/>
      <c r="E57" s="65">
        <f t="shared" si="1"/>
        <v>166.5</v>
      </c>
      <c r="F57" s="65">
        <f t="shared" si="1"/>
        <v>169.9</v>
      </c>
    </row>
    <row r="58" spans="1:6" ht="30.75" customHeight="1">
      <c r="A58" s="70" t="s">
        <v>101</v>
      </c>
      <c r="B58" s="63" t="s">
        <v>98</v>
      </c>
      <c r="C58" s="63" t="s">
        <v>102</v>
      </c>
      <c r="D58" s="63"/>
      <c r="E58" s="65">
        <f t="shared" si="1"/>
        <v>166.5</v>
      </c>
      <c r="F58" s="65">
        <f t="shared" si="1"/>
        <v>169.9</v>
      </c>
    </row>
    <row r="59" spans="1:6" ht="89.25" customHeight="1">
      <c r="A59" s="70" t="s">
        <v>103</v>
      </c>
      <c r="B59" s="63" t="s">
        <v>98</v>
      </c>
      <c r="C59" s="63" t="s">
        <v>104</v>
      </c>
      <c r="D59" s="63"/>
      <c r="E59" s="65">
        <f>E61</f>
        <v>166.5</v>
      </c>
      <c r="F59" s="65">
        <f>F61</f>
        <v>169.9</v>
      </c>
    </row>
    <row r="60" spans="1:6" ht="57.75" customHeight="1">
      <c r="A60" s="70" t="s">
        <v>105</v>
      </c>
      <c r="B60" s="63" t="s">
        <v>98</v>
      </c>
      <c r="C60" s="63" t="s">
        <v>104</v>
      </c>
      <c r="D60" s="63" t="s">
        <v>58</v>
      </c>
      <c r="E60" s="65">
        <f>E61</f>
        <v>166.5</v>
      </c>
      <c r="F60" s="65">
        <f>F61</f>
        <v>169.9</v>
      </c>
    </row>
    <row r="61" spans="1:6" ht="30">
      <c r="A61" s="70" t="s">
        <v>59</v>
      </c>
      <c r="B61" s="63" t="s">
        <v>98</v>
      </c>
      <c r="C61" s="63" t="s">
        <v>104</v>
      </c>
      <c r="D61" s="63" t="s">
        <v>106</v>
      </c>
      <c r="E61" s="65">
        <v>166.5</v>
      </c>
      <c r="F61" s="65">
        <v>169.9</v>
      </c>
    </row>
    <row r="62" spans="1:6" ht="18.75" customHeight="1">
      <c r="A62" s="56" t="s">
        <v>107</v>
      </c>
      <c r="B62" s="57" t="s">
        <v>108</v>
      </c>
      <c r="C62" s="57"/>
      <c r="D62" s="57"/>
      <c r="E62" s="58">
        <f>E63</f>
        <v>855</v>
      </c>
      <c r="F62" s="58">
        <f>F63</f>
        <v>945</v>
      </c>
    </row>
    <row r="63" spans="1:6" ht="15" customHeight="1">
      <c r="A63" s="56" t="s">
        <v>109</v>
      </c>
      <c r="B63" s="57" t="s">
        <v>110</v>
      </c>
      <c r="C63" s="57"/>
      <c r="D63" s="57"/>
      <c r="E63" s="58">
        <f>E64</f>
        <v>855</v>
      </c>
      <c r="F63" s="58">
        <f>F64</f>
        <v>945</v>
      </c>
    </row>
    <row r="64" spans="1:6" ht="15" customHeight="1">
      <c r="A64" s="73" t="s">
        <v>111</v>
      </c>
      <c r="B64" s="63" t="s">
        <v>110</v>
      </c>
      <c r="C64" s="63" t="s">
        <v>112</v>
      </c>
      <c r="D64" s="63"/>
      <c r="E64" s="65">
        <f>E65</f>
        <v>855</v>
      </c>
      <c r="F64" s="65">
        <f>F65</f>
        <v>945</v>
      </c>
    </row>
    <row r="65" spans="1:6" ht="20.25" customHeight="1">
      <c r="A65" s="73" t="s">
        <v>113</v>
      </c>
      <c r="B65" s="63" t="s">
        <v>110</v>
      </c>
      <c r="C65" s="63" t="s">
        <v>114</v>
      </c>
      <c r="D65" s="63"/>
      <c r="E65" s="65">
        <f>E66</f>
        <v>855</v>
      </c>
      <c r="F65" s="65">
        <f>F66</f>
        <v>945</v>
      </c>
    </row>
    <row r="66" spans="1:6" ht="46.5" customHeight="1">
      <c r="A66" s="74" t="s">
        <v>115</v>
      </c>
      <c r="B66" s="68" t="s">
        <v>110</v>
      </c>
      <c r="C66" s="75" t="s">
        <v>116</v>
      </c>
      <c r="D66" s="63"/>
      <c r="E66" s="65">
        <f>E67+E70</f>
        <v>855</v>
      </c>
      <c r="F66" s="65">
        <f>F67+F70</f>
        <v>945</v>
      </c>
    </row>
    <row r="67" spans="1:6" ht="19.5" customHeight="1">
      <c r="A67" s="62" t="s">
        <v>117</v>
      </c>
      <c r="B67" s="68" t="s">
        <v>110</v>
      </c>
      <c r="C67" s="75" t="s">
        <v>118</v>
      </c>
      <c r="D67" s="68"/>
      <c r="E67" s="65">
        <f>E68</f>
        <v>651</v>
      </c>
      <c r="F67" s="65">
        <f>F68</f>
        <v>805</v>
      </c>
    </row>
    <row r="68" spans="1:6" ht="31.5" customHeight="1">
      <c r="A68" s="62" t="s">
        <v>65</v>
      </c>
      <c r="B68" s="68" t="s">
        <v>110</v>
      </c>
      <c r="C68" s="75" t="s">
        <v>118</v>
      </c>
      <c r="D68" s="68" t="s">
        <v>66</v>
      </c>
      <c r="E68" s="65">
        <f>E69</f>
        <v>651</v>
      </c>
      <c r="F68" s="65">
        <f>F69</f>
        <v>805</v>
      </c>
    </row>
    <row r="69" spans="1:6" ht="33.75" customHeight="1">
      <c r="A69" s="62" t="s">
        <v>67</v>
      </c>
      <c r="B69" s="68" t="s">
        <v>110</v>
      </c>
      <c r="C69" s="75" t="s">
        <v>118</v>
      </c>
      <c r="D69" s="68" t="s">
        <v>68</v>
      </c>
      <c r="E69" s="65">
        <v>651</v>
      </c>
      <c r="F69" s="65">
        <v>805</v>
      </c>
    </row>
    <row r="70" spans="1:6" ht="18.75" customHeight="1">
      <c r="A70" s="62" t="s">
        <v>119</v>
      </c>
      <c r="B70" s="68" t="s">
        <v>110</v>
      </c>
      <c r="C70" s="75" t="s">
        <v>120</v>
      </c>
      <c r="D70" s="68"/>
      <c r="E70" s="69">
        <f aca="true" t="shared" si="2" ref="E70:F72">E71</f>
        <v>204</v>
      </c>
      <c r="F70" s="69">
        <v>140</v>
      </c>
    </row>
    <row r="71" spans="1:6" ht="15.75">
      <c r="A71" s="62" t="s">
        <v>198</v>
      </c>
      <c r="B71" s="68" t="s">
        <v>110</v>
      </c>
      <c r="C71" s="75" t="s">
        <v>201</v>
      </c>
      <c r="D71" s="68"/>
      <c r="E71" s="69">
        <f t="shared" si="2"/>
        <v>204</v>
      </c>
      <c r="F71" s="69">
        <v>140</v>
      </c>
    </row>
    <row r="72" spans="1:6" ht="30">
      <c r="A72" s="62" t="s">
        <v>65</v>
      </c>
      <c r="B72" s="68" t="s">
        <v>110</v>
      </c>
      <c r="C72" s="75" t="s">
        <v>201</v>
      </c>
      <c r="D72" s="68" t="s">
        <v>66</v>
      </c>
      <c r="E72" s="69">
        <f t="shared" si="2"/>
        <v>204</v>
      </c>
      <c r="F72" s="69">
        <v>140</v>
      </c>
    </row>
    <row r="73" spans="1:6" ht="30">
      <c r="A73" s="62" t="s">
        <v>67</v>
      </c>
      <c r="B73" s="68" t="s">
        <v>110</v>
      </c>
      <c r="C73" s="75" t="s">
        <v>201</v>
      </c>
      <c r="D73" s="68" t="s">
        <v>68</v>
      </c>
      <c r="E73" s="69">
        <v>204</v>
      </c>
      <c r="F73" s="69">
        <v>140</v>
      </c>
    </row>
    <row r="74" spans="1:6" ht="17.25" customHeight="1">
      <c r="A74" s="56" t="s">
        <v>121</v>
      </c>
      <c r="B74" s="57" t="s">
        <v>122</v>
      </c>
      <c r="C74" s="57"/>
      <c r="D74" s="57"/>
      <c r="E74" s="278">
        <f>E75+E84</f>
        <v>647.7</v>
      </c>
      <c r="F74" s="278">
        <f>F75+F84</f>
        <v>491.7</v>
      </c>
    </row>
    <row r="75" spans="1:7" s="60" customFormat="1" ht="15.75" customHeight="1">
      <c r="A75" s="56" t="s">
        <v>123</v>
      </c>
      <c r="B75" s="57" t="s">
        <v>124</v>
      </c>
      <c r="C75" s="57"/>
      <c r="D75" s="57"/>
      <c r="E75" s="279">
        <f>E76</f>
        <v>287.7</v>
      </c>
      <c r="F75" s="279">
        <f>F76</f>
        <v>131.7</v>
      </c>
      <c r="G75" s="59"/>
    </row>
    <row r="76" spans="1:7" s="60" customFormat="1" ht="29.25" customHeight="1">
      <c r="A76" s="76" t="s">
        <v>208</v>
      </c>
      <c r="B76" s="144" t="s">
        <v>124</v>
      </c>
      <c r="C76" s="171" t="s">
        <v>112</v>
      </c>
      <c r="D76" s="170"/>
      <c r="E76" s="172">
        <f>E77</f>
        <v>287.7</v>
      </c>
      <c r="F76" s="172">
        <f>F77</f>
        <v>131.7</v>
      </c>
      <c r="G76" s="59"/>
    </row>
    <row r="77" spans="1:7" s="60" customFormat="1" ht="57" customHeight="1">
      <c r="A77" s="145" t="s">
        <v>211</v>
      </c>
      <c r="B77" s="144" t="s">
        <v>124</v>
      </c>
      <c r="C77" s="144" t="s">
        <v>177</v>
      </c>
      <c r="D77" s="146"/>
      <c r="E77" s="147">
        <f>E78+E81</f>
        <v>287.7</v>
      </c>
      <c r="F77" s="147">
        <f>F78+F81</f>
        <v>131.7</v>
      </c>
      <c r="G77" s="59"/>
    </row>
    <row r="78" spans="1:7" s="60" customFormat="1" ht="30.75" customHeight="1">
      <c r="A78" s="145" t="s">
        <v>178</v>
      </c>
      <c r="B78" s="144" t="s">
        <v>124</v>
      </c>
      <c r="C78" s="144" t="s">
        <v>179</v>
      </c>
      <c r="D78" s="146"/>
      <c r="E78" s="147">
        <f>E79</f>
        <v>187.7</v>
      </c>
      <c r="F78" s="147">
        <f>F79</f>
        <v>31.7</v>
      </c>
      <c r="G78" s="59"/>
    </row>
    <row r="79" spans="1:7" s="60" customFormat="1" ht="29.25" customHeight="1">
      <c r="A79" s="62" t="s">
        <v>65</v>
      </c>
      <c r="B79" s="144" t="s">
        <v>124</v>
      </c>
      <c r="C79" s="144" t="s">
        <v>179</v>
      </c>
      <c r="D79" s="144" t="s">
        <v>66</v>
      </c>
      <c r="E79" s="147">
        <f>E80</f>
        <v>187.7</v>
      </c>
      <c r="F79" s="147">
        <f>F80</f>
        <v>31.7</v>
      </c>
      <c r="G79" s="59"/>
    </row>
    <row r="80" spans="1:7" s="60" customFormat="1" ht="33" customHeight="1">
      <c r="A80" s="62" t="s">
        <v>67</v>
      </c>
      <c r="B80" s="144" t="s">
        <v>124</v>
      </c>
      <c r="C80" s="144" t="s">
        <v>179</v>
      </c>
      <c r="D80" s="144" t="s">
        <v>68</v>
      </c>
      <c r="E80" s="147">
        <v>187.7</v>
      </c>
      <c r="F80" s="147">
        <v>31.7</v>
      </c>
      <c r="G80" s="59"/>
    </row>
    <row r="81" spans="1:7" s="60" customFormat="1" ht="30.75" customHeight="1">
      <c r="A81" s="145" t="s">
        <v>180</v>
      </c>
      <c r="B81" s="144" t="s">
        <v>124</v>
      </c>
      <c r="C81" s="144" t="s">
        <v>181</v>
      </c>
      <c r="D81" s="146"/>
      <c r="E81" s="147">
        <v>100</v>
      </c>
      <c r="F81" s="147">
        <v>100</v>
      </c>
      <c r="G81" s="59"/>
    </row>
    <row r="82" spans="1:7" s="60" customFormat="1" ht="30">
      <c r="A82" s="62" t="s">
        <v>65</v>
      </c>
      <c r="B82" s="144" t="s">
        <v>124</v>
      </c>
      <c r="C82" s="144" t="s">
        <v>181</v>
      </c>
      <c r="D82" s="144" t="s">
        <v>66</v>
      </c>
      <c r="E82" s="147">
        <v>100</v>
      </c>
      <c r="F82" s="147">
        <v>100</v>
      </c>
      <c r="G82" s="59"/>
    </row>
    <row r="83" spans="1:7" s="60" customFormat="1" ht="30">
      <c r="A83" s="62" t="s">
        <v>67</v>
      </c>
      <c r="B83" s="144" t="s">
        <v>124</v>
      </c>
      <c r="C83" s="144" t="s">
        <v>181</v>
      </c>
      <c r="D83" s="144" t="s">
        <v>68</v>
      </c>
      <c r="E83" s="147">
        <v>100</v>
      </c>
      <c r="F83" s="147">
        <v>100</v>
      </c>
      <c r="G83" s="59"/>
    </row>
    <row r="84" spans="1:7" s="60" customFormat="1" ht="15.75" customHeight="1">
      <c r="A84" s="56" t="s">
        <v>125</v>
      </c>
      <c r="B84" s="57" t="s">
        <v>126</v>
      </c>
      <c r="C84" s="57"/>
      <c r="D84" s="57"/>
      <c r="E84" s="58">
        <f>E85</f>
        <v>360</v>
      </c>
      <c r="F84" s="58">
        <f>F85</f>
        <v>360</v>
      </c>
      <c r="G84" s="59"/>
    </row>
    <row r="85" spans="1:7" s="60" customFormat="1" ht="17.25" customHeight="1">
      <c r="A85" s="62" t="s">
        <v>127</v>
      </c>
      <c r="B85" s="68" t="s">
        <v>126</v>
      </c>
      <c r="C85" s="68" t="s">
        <v>128</v>
      </c>
      <c r="D85" s="68"/>
      <c r="E85" s="69">
        <f>E86++E88+E91</f>
        <v>360</v>
      </c>
      <c r="F85" s="69">
        <f>F86++F88+F91</f>
        <v>360</v>
      </c>
      <c r="G85" s="59"/>
    </row>
    <row r="86" spans="1:7" s="60" customFormat="1" ht="15.75" customHeight="1">
      <c r="A86" s="62" t="s">
        <v>129</v>
      </c>
      <c r="B86" s="68" t="s">
        <v>126</v>
      </c>
      <c r="C86" s="68" t="s">
        <v>130</v>
      </c>
      <c r="D86" s="68"/>
      <c r="E86" s="69">
        <v>150</v>
      </c>
      <c r="F86" s="69">
        <v>150</v>
      </c>
      <c r="G86" s="59"/>
    </row>
    <row r="87" spans="1:7" s="60" customFormat="1" ht="28.5" customHeight="1">
      <c r="A87" s="62" t="s">
        <v>131</v>
      </c>
      <c r="B87" s="68" t="s">
        <v>126</v>
      </c>
      <c r="C87" s="68" t="s">
        <v>130</v>
      </c>
      <c r="D87" s="68" t="s">
        <v>132</v>
      </c>
      <c r="E87" s="69">
        <v>150</v>
      </c>
      <c r="F87" s="69">
        <v>150</v>
      </c>
      <c r="G87" s="59"/>
    </row>
    <row r="88" spans="1:7" s="60" customFormat="1" ht="18" customHeight="1">
      <c r="A88" s="62" t="s">
        <v>133</v>
      </c>
      <c r="B88" s="68" t="s">
        <v>126</v>
      </c>
      <c r="C88" s="68" t="s">
        <v>134</v>
      </c>
      <c r="D88" s="68"/>
      <c r="E88" s="69">
        <v>10</v>
      </c>
      <c r="F88" s="69">
        <v>10</v>
      </c>
      <c r="G88" s="59"/>
    </row>
    <row r="89" spans="1:7" s="60" customFormat="1" ht="18" customHeight="1">
      <c r="A89" s="62" t="s">
        <v>65</v>
      </c>
      <c r="B89" s="68" t="s">
        <v>126</v>
      </c>
      <c r="C89" s="68" t="s">
        <v>134</v>
      </c>
      <c r="D89" s="68" t="s">
        <v>66</v>
      </c>
      <c r="E89" s="69">
        <v>10</v>
      </c>
      <c r="F89" s="69">
        <v>10</v>
      </c>
      <c r="G89" s="59"/>
    </row>
    <row r="90" spans="1:7" s="60" customFormat="1" ht="29.25" customHeight="1">
      <c r="A90" s="62" t="s">
        <v>67</v>
      </c>
      <c r="B90" s="68" t="s">
        <v>126</v>
      </c>
      <c r="C90" s="68" t="s">
        <v>134</v>
      </c>
      <c r="D90" s="68" t="s">
        <v>68</v>
      </c>
      <c r="E90" s="69">
        <v>10</v>
      </c>
      <c r="F90" s="69">
        <v>10</v>
      </c>
      <c r="G90" s="59"/>
    </row>
    <row r="91" spans="1:7" s="60" customFormat="1" ht="31.5" customHeight="1">
      <c r="A91" s="62" t="s">
        <v>135</v>
      </c>
      <c r="B91" s="68" t="s">
        <v>126</v>
      </c>
      <c r="C91" s="68" t="s">
        <v>136</v>
      </c>
      <c r="D91" s="68"/>
      <c r="E91" s="69">
        <v>200</v>
      </c>
      <c r="F91" s="69">
        <v>200</v>
      </c>
      <c r="G91" s="59"/>
    </row>
    <row r="92" spans="1:7" s="60" customFormat="1" ht="31.5" customHeight="1">
      <c r="A92" s="62" t="s">
        <v>65</v>
      </c>
      <c r="B92" s="68" t="s">
        <v>126</v>
      </c>
      <c r="C92" s="68" t="s">
        <v>136</v>
      </c>
      <c r="D92" s="68" t="s">
        <v>66</v>
      </c>
      <c r="E92" s="69">
        <v>200</v>
      </c>
      <c r="F92" s="69">
        <v>200</v>
      </c>
      <c r="G92" s="59"/>
    </row>
    <row r="93" spans="1:7" s="60" customFormat="1" ht="31.5" customHeight="1">
      <c r="A93" s="62" t="s">
        <v>67</v>
      </c>
      <c r="B93" s="68" t="s">
        <v>126</v>
      </c>
      <c r="C93" s="68" t="s">
        <v>136</v>
      </c>
      <c r="D93" s="68" t="s">
        <v>68</v>
      </c>
      <c r="E93" s="69">
        <v>200</v>
      </c>
      <c r="F93" s="69">
        <v>200</v>
      </c>
      <c r="G93" s="59"/>
    </row>
    <row r="94" spans="1:7" s="60" customFormat="1" ht="31.5" customHeight="1">
      <c r="A94" s="78" t="s">
        <v>148</v>
      </c>
      <c r="B94" s="79" t="s">
        <v>149</v>
      </c>
      <c r="C94" s="79"/>
      <c r="D94" s="79"/>
      <c r="E94" s="80">
        <f>E95</f>
        <v>438.8</v>
      </c>
      <c r="F94" s="80">
        <f>F95</f>
        <v>438.8</v>
      </c>
      <c r="G94" s="59"/>
    </row>
    <row r="95" spans="1:7" s="60" customFormat="1" ht="31.5" customHeight="1">
      <c r="A95" s="62" t="s">
        <v>150</v>
      </c>
      <c r="B95" s="63" t="s">
        <v>149</v>
      </c>
      <c r="C95" s="64"/>
      <c r="D95" s="64"/>
      <c r="E95" s="82">
        <f>E98</f>
        <v>438.8</v>
      </c>
      <c r="F95" s="82">
        <f>F98</f>
        <v>438.8</v>
      </c>
      <c r="G95" s="59"/>
    </row>
    <row r="96" spans="1:7" s="60" customFormat="1" ht="31.5" customHeight="1">
      <c r="A96" s="62" t="s">
        <v>151</v>
      </c>
      <c r="B96" s="63" t="s">
        <v>149</v>
      </c>
      <c r="C96" s="63" t="s">
        <v>152</v>
      </c>
      <c r="D96" s="63"/>
      <c r="E96" s="65">
        <v>438.8</v>
      </c>
      <c r="F96" s="65">
        <v>438.8</v>
      </c>
      <c r="G96" s="59"/>
    </row>
    <row r="97" spans="1:7" s="60" customFormat="1" ht="15">
      <c r="A97" s="83" t="s">
        <v>153</v>
      </c>
      <c r="B97" s="63" t="s">
        <v>154</v>
      </c>
      <c r="C97" s="63" t="s">
        <v>152</v>
      </c>
      <c r="D97" s="63" t="s">
        <v>155</v>
      </c>
      <c r="E97" s="65">
        <v>438.8</v>
      </c>
      <c r="F97" s="65">
        <v>438.8</v>
      </c>
      <c r="G97" s="59"/>
    </row>
    <row r="98" spans="1:7" s="60" customFormat="1" ht="15">
      <c r="A98" s="62" t="s">
        <v>156</v>
      </c>
      <c r="B98" s="63" t="s">
        <v>149</v>
      </c>
      <c r="C98" s="63" t="s">
        <v>152</v>
      </c>
      <c r="D98" s="63" t="s">
        <v>157</v>
      </c>
      <c r="E98" s="65">
        <v>438.8</v>
      </c>
      <c r="F98" s="65">
        <v>438.8</v>
      </c>
      <c r="G98" s="59"/>
    </row>
    <row r="99" spans="1:7" ht="15.75">
      <c r="A99" s="78" t="s">
        <v>137</v>
      </c>
      <c r="B99" s="79" t="s">
        <v>138</v>
      </c>
      <c r="C99" s="79"/>
      <c r="D99" s="79"/>
      <c r="E99" s="58">
        <f>E100</f>
        <v>393.2</v>
      </c>
      <c r="F99" s="58">
        <f>F100</f>
        <v>393.2</v>
      </c>
      <c r="G99" s="81"/>
    </row>
    <row r="100" spans="1:7" ht="16.5" customHeight="1">
      <c r="A100" s="62" t="s">
        <v>139</v>
      </c>
      <c r="B100" s="63" t="s">
        <v>140</v>
      </c>
      <c r="C100" s="63"/>
      <c r="D100" s="63"/>
      <c r="E100" s="65">
        <f>E101+E106</f>
        <v>393.2</v>
      </c>
      <c r="F100" s="65">
        <f>F101+F106</f>
        <v>393.2</v>
      </c>
      <c r="G100" s="81"/>
    </row>
    <row r="101" spans="1:7" ht="31.5" customHeight="1">
      <c r="A101" s="62" t="s">
        <v>141</v>
      </c>
      <c r="B101" s="63" t="s">
        <v>140</v>
      </c>
      <c r="C101" s="63" t="s">
        <v>142</v>
      </c>
      <c r="D101" s="63"/>
      <c r="E101" s="65">
        <f>E103</f>
        <v>45</v>
      </c>
      <c r="F101" s="65">
        <f>F103</f>
        <v>45</v>
      </c>
      <c r="G101" s="81"/>
    </row>
    <row r="102" spans="1:7" ht="15.75">
      <c r="A102" s="62" t="s">
        <v>183</v>
      </c>
      <c r="B102" s="63" t="s">
        <v>140</v>
      </c>
      <c r="C102" s="63" t="s">
        <v>182</v>
      </c>
      <c r="D102" s="63"/>
      <c r="E102" s="65">
        <v>45</v>
      </c>
      <c r="F102" s="65">
        <v>45</v>
      </c>
      <c r="G102" s="81"/>
    </row>
    <row r="103" spans="1:7" ht="34.5" customHeight="1">
      <c r="A103" s="62" t="s">
        <v>184</v>
      </c>
      <c r="B103" s="63" t="s">
        <v>140</v>
      </c>
      <c r="C103" s="63" t="s">
        <v>202</v>
      </c>
      <c r="D103" s="63"/>
      <c r="E103" s="65">
        <v>45</v>
      </c>
      <c r="F103" s="65">
        <f>F105</f>
        <v>45</v>
      </c>
      <c r="G103" s="81"/>
    </row>
    <row r="104" spans="1:7" ht="77.25" customHeight="1">
      <c r="A104" s="66" t="s">
        <v>57</v>
      </c>
      <c r="B104" s="63" t="s">
        <v>138</v>
      </c>
      <c r="C104" s="63" t="s">
        <v>202</v>
      </c>
      <c r="D104" s="63" t="s">
        <v>58</v>
      </c>
      <c r="E104" s="65">
        <v>45</v>
      </c>
      <c r="F104" s="65">
        <v>45</v>
      </c>
      <c r="G104" s="81"/>
    </row>
    <row r="105" spans="1:7" ht="30.75" customHeight="1">
      <c r="A105" s="62" t="s">
        <v>59</v>
      </c>
      <c r="B105" s="63" t="s">
        <v>140</v>
      </c>
      <c r="C105" s="63" t="s">
        <v>202</v>
      </c>
      <c r="D105" s="63" t="s">
        <v>106</v>
      </c>
      <c r="E105" s="65">
        <v>45</v>
      </c>
      <c r="F105" s="65">
        <v>45</v>
      </c>
      <c r="G105" s="81"/>
    </row>
    <row r="106" spans="1:7" ht="43.5" customHeight="1">
      <c r="A106" s="62" t="s">
        <v>143</v>
      </c>
      <c r="B106" s="63" t="s">
        <v>140</v>
      </c>
      <c r="C106" s="63" t="s">
        <v>144</v>
      </c>
      <c r="D106" s="63"/>
      <c r="E106" s="77">
        <f>E107</f>
        <v>348.2</v>
      </c>
      <c r="F106" s="77">
        <f>F107</f>
        <v>348.2</v>
      </c>
      <c r="G106" s="81"/>
    </row>
    <row r="107" spans="1:7" ht="28.5" customHeight="1">
      <c r="A107" s="62" t="s">
        <v>145</v>
      </c>
      <c r="B107" s="63" t="s">
        <v>140</v>
      </c>
      <c r="C107" s="63" t="s">
        <v>146</v>
      </c>
      <c r="D107" s="63"/>
      <c r="E107" s="77">
        <f>E108</f>
        <v>348.2</v>
      </c>
      <c r="F107" s="77">
        <f>F108</f>
        <v>348.2</v>
      </c>
      <c r="G107" s="81"/>
    </row>
    <row r="108" spans="1:7" ht="28.5" customHeight="1">
      <c r="A108" s="62" t="s">
        <v>147</v>
      </c>
      <c r="B108" s="63" t="s">
        <v>140</v>
      </c>
      <c r="C108" s="173" t="s">
        <v>209</v>
      </c>
      <c r="D108" s="63"/>
      <c r="E108" s="77">
        <f>E109+E111</f>
        <v>348.2</v>
      </c>
      <c r="F108" s="77">
        <f>F109+F111</f>
        <v>348.2</v>
      </c>
      <c r="G108" s="81"/>
    </row>
    <row r="109" spans="1:7" ht="60" customHeight="1">
      <c r="A109" s="70" t="s">
        <v>105</v>
      </c>
      <c r="B109" s="63" t="s">
        <v>140</v>
      </c>
      <c r="C109" s="173" t="s">
        <v>209</v>
      </c>
      <c r="D109" s="63" t="s">
        <v>58</v>
      </c>
      <c r="E109" s="77">
        <f>E110</f>
        <v>338</v>
      </c>
      <c r="F109" s="77">
        <f>F110</f>
        <v>338</v>
      </c>
      <c r="G109" s="81"/>
    </row>
    <row r="110" spans="1:7" ht="30">
      <c r="A110" s="70" t="s">
        <v>59</v>
      </c>
      <c r="B110" s="63" t="s">
        <v>140</v>
      </c>
      <c r="C110" s="173" t="s">
        <v>209</v>
      </c>
      <c r="D110" s="63" t="s">
        <v>106</v>
      </c>
      <c r="E110" s="77">
        <f>прил5!E130</f>
        <v>338</v>
      </c>
      <c r="F110" s="77">
        <f>прил5!E130</f>
        <v>338</v>
      </c>
      <c r="G110" s="81"/>
    </row>
    <row r="111" spans="1:7" ht="30">
      <c r="A111" s="62" t="s">
        <v>65</v>
      </c>
      <c r="B111" s="63" t="s">
        <v>140</v>
      </c>
      <c r="C111" s="173" t="s">
        <v>209</v>
      </c>
      <c r="D111" s="63" t="s">
        <v>68</v>
      </c>
      <c r="E111" s="168">
        <v>10.2</v>
      </c>
      <c r="F111" s="168">
        <v>10.2</v>
      </c>
      <c r="G111" s="81"/>
    </row>
    <row r="112" spans="1:7" ht="30">
      <c r="A112" s="62" t="s">
        <v>67</v>
      </c>
      <c r="B112" s="63" t="s">
        <v>140</v>
      </c>
      <c r="C112" s="173" t="s">
        <v>209</v>
      </c>
      <c r="D112" s="63" t="s">
        <v>207</v>
      </c>
      <c r="E112" s="168">
        <v>10.2</v>
      </c>
      <c r="F112" s="168">
        <v>10.2</v>
      </c>
      <c r="G112" s="81"/>
    </row>
    <row r="113" ht="15.75">
      <c r="G113" s="81"/>
    </row>
    <row r="114" ht="27.75" customHeight="1">
      <c r="G114" s="81"/>
    </row>
    <row r="115" ht="15.75">
      <c r="G115" s="81"/>
    </row>
    <row r="116" ht="15.75" customHeight="1">
      <c r="G116" s="81"/>
    </row>
    <row r="117" ht="18.75" customHeight="1"/>
  </sheetData>
  <sheetProtection/>
  <mergeCells count="11">
    <mergeCell ref="F7:F8"/>
    <mergeCell ref="E7:E8"/>
    <mergeCell ref="A1:F1"/>
    <mergeCell ref="A2:F2"/>
    <mergeCell ref="A3:F3"/>
    <mergeCell ref="A4:F4"/>
    <mergeCell ref="A5:F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5.75390625" style="180" customWidth="1"/>
    <col min="2" max="5" width="9.125" style="180" customWidth="1"/>
    <col min="6" max="6" width="8.625" style="180" customWidth="1"/>
    <col min="7" max="7" width="2.00390625" style="180" customWidth="1"/>
    <col min="8" max="8" width="9.75390625" style="180" customWidth="1"/>
    <col min="9" max="9" width="9.375" style="180" customWidth="1"/>
    <col min="10" max="10" width="8.25390625" style="180" customWidth="1"/>
    <col min="11" max="11" width="8.125" style="180" customWidth="1"/>
    <col min="12" max="16384" width="9.125" style="180" customWidth="1"/>
  </cols>
  <sheetData>
    <row r="1" spans="1:11" ht="15.75">
      <c r="A1" s="242" t="s">
        <v>39</v>
      </c>
      <c r="B1" s="242"/>
      <c r="C1" s="242"/>
      <c r="D1" s="243"/>
      <c r="E1" s="243"/>
      <c r="F1" s="243"/>
      <c r="G1" s="243"/>
      <c r="H1" s="243"/>
      <c r="I1" s="243"/>
      <c r="J1" s="243"/>
      <c r="K1" s="243"/>
    </row>
    <row r="2" spans="1:11" ht="15.75">
      <c r="A2" s="242" t="s">
        <v>23</v>
      </c>
      <c r="B2" s="242"/>
      <c r="C2" s="242"/>
      <c r="D2" s="243"/>
      <c r="E2" s="243"/>
      <c r="F2" s="243"/>
      <c r="G2" s="243"/>
      <c r="H2" s="243"/>
      <c r="I2" s="243"/>
      <c r="J2" s="243"/>
      <c r="K2" s="243"/>
    </row>
    <row r="3" spans="1:11" ht="34.5" customHeight="1">
      <c r="A3" s="242" t="s">
        <v>239</v>
      </c>
      <c r="B3" s="242"/>
      <c r="C3" s="242"/>
      <c r="D3" s="243"/>
      <c r="E3" s="243"/>
      <c r="F3" s="243"/>
      <c r="G3" s="243"/>
      <c r="H3" s="243"/>
      <c r="I3" s="243"/>
      <c r="J3" s="243"/>
      <c r="K3" s="243"/>
    </row>
    <row r="4" spans="1:11" ht="15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50.25" customHeight="1">
      <c r="A5" s="244" t="s">
        <v>222</v>
      </c>
      <c r="B5" s="244"/>
      <c r="C5" s="244"/>
      <c r="D5" s="243"/>
      <c r="E5" s="243"/>
      <c r="F5" s="243"/>
      <c r="G5" s="243"/>
      <c r="H5" s="243"/>
      <c r="I5" s="243"/>
      <c r="J5" s="243"/>
      <c r="K5" s="243"/>
    </row>
    <row r="6" spans="1:11" ht="26.25" customHeight="1">
      <c r="A6" s="232" t="s">
        <v>16</v>
      </c>
      <c r="B6" s="234" t="s">
        <v>223</v>
      </c>
      <c r="C6" s="235"/>
      <c r="D6" s="235"/>
      <c r="E6" s="235"/>
      <c r="F6" s="235"/>
      <c r="G6" s="236"/>
      <c r="H6" s="240" t="s">
        <v>225</v>
      </c>
      <c r="I6" s="229" t="s">
        <v>226</v>
      </c>
      <c r="J6" s="230"/>
      <c r="K6" s="231"/>
    </row>
    <row r="7" spans="1:11" ht="26.25" customHeight="1">
      <c r="A7" s="233"/>
      <c r="B7" s="237"/>
      <c r="C7" s="238"/>
      <c r="D7" s="238"/>
      <c r="E7" s="238"/>
      <c r="F7" s="238"/>
      <c r="G7" s="239"/>
      <c r="H7" s="241"/>
      <c r="I7" s="181" t="s">
        <v>172</v>
      </c>
      <c r="J7" s="181" t="s">
        <v>210</v>
      </c>
      <c r="K7" s="181" t="s">
        <v>215</v>
      </c>
    </row>
    <row r="8" spans="1:11" ht="15.75">
      <c r="A8" s="176">
        <v>1</v>
      </c>
      <c r="B8" s="245">
        <v>2</v>
      </c>
      <c r="C8" s="246"/>
      <c r="D8" s="246"/>
      <c r="E8" s="246"/>
      <c r="F8" s="246"/>
      <c r="G8" s="247"/>
      <c r="H8" s="182">
        <v>3</v>
      </c>
      <c r="I8" s="182">
        <v>4</v>
      </c>
      <c r="J8" s="182">
        <v>5</v>
      </c>
      <c r="K8" s="179">
        <v>6</v>
      </c>
    </row>
    <row r="9" spans="1:11" ht="79.5" customHeight="1">
      <c r="A9" s="183">
        <v>1</v>
      </c>
      <c r="B9" s="225" t="s">
        <v>233</v>
      </c>
      <c r="C9" s="226"/>
      <c r="D9" s="226"/>
      <c r="E9" s="226"/>
      <c r="F9" s="226"/>
      <c r="G9" s="226"/>
      <c r="H9" s="178" t="s">
        <v>110</v>
      </c>
      <c r="I9" s="274">
        <f>прил5!E79</f>
        <v>2305</v>
      </c>
      <c r="J9" s="275">
        <f>'Лист5.1'!E62</f>
        <v>855</v>
      </c>
      <c r="K9" s="275">
        <f>'Лист5.1'!F63</f>
        <v>945</v>
      </c>
    </row>
    <row r="10" spans="1:11" ht="109.5" customHeight="1">
      <c r="A10" s="184">
        <v>2</v>
      </c>
      <c r="B10" s="227" t="s">
        <v>224</v>
      </c>
      <c r="C10" s="228"/>
      <c r="D10" s="228"/>
      <c r="E10" s="228"/>
      <c r="F10" s="228"/>
      <c r="G10" s="228"/>
      <c r="H10" s="178" t="s">
        <v>124</v>
      </c>
      <c r="I10" s="177">
        <f>прил5!E96</f>
        <v>461.8</v>
      </c>
      <c r="J10" s="273">
        <f>'Лист5.1'!E75</f>
        <v>287.7</v>
      </c>
      <c r="K10" s="273">
        <f>'Лист5.1'!F75</f>
        <v>131.7</v>
      </c>
    </row>
    <row r="11" ht="12.75">
      <c r="K11" s="180" t="s">
        <v>227</v>
      </c>
    </row>
  </sheetData>
  <sheetProtection/>
  <mergeCells count="11">
    <mergeCell ref="A1:K1"/>
    <mergeCell ref="A2:K2"/>
    <mergeCell ref="A3:K3"/>
    <mergeCell ref="A5:K5"/>
    <mergeCell ref="B8:G8"/>
    <mergeCell ref="B9:G9"/>
    <mergeCell ref="B10:G10"/>
    <mergeCell ref="I6:K6"/>
    <mergeCell ref="A6:A7"/>
    <mergeCell ref="B6:G7"/>
    <mergeCell ref="H6:H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5.75390625" style="0" customWidth="1"/>
    <col min="6" max="6" width="8.625" style="0" customWidth="1"/>
    <col min="7" max="7" width="2.00390625" style="0" customWidth="1"/>
    <col min="8" max="8" width="18.125" style="0" customWidth="1"/>
    <col min="9" max="9" width="8.00390625" style="0" customWidth="1"/>
    <col min="10" max="10" width="7.875" style="0" customWidth="1"/>
    <col min="11" max="11" width="8.125" style="0" customWidth="1"/>
  </cols>
  <sheetData>
    <row r="1" spans="1:11" ht="15">
      <c r="A1" s="197" t="s">
        <v>42</v>
      </c>
      <c r="B1" s="197"/>
      <c r="C1" s="197"/>
      <c r="D1" s="221"/>
      <c r="E1" s="221"/>
      <c r="F1" s="221"/>
      <c r="G1" s="221"/>
      <c r="H1" s="221"/>
      <c r="I1" s="221"/>
      <c r="J1" s="221"/>
      <c r="K1" s="221"/>
    </row>
    <row r="2" spans="1:11" ht="15">
      <c r="A2" s="197" t="s">
        <v>23</v>
      </c>
      <c r="B2" s="197"/>
      <c r="C2" s="197"/>
      <c r="D2" s="221"/>
      <c r="E2" s="221"/>
      <c r="F2" s="221"/>
      <c r="G2" s="221"/>
      <c r="H2" s="221"/>
      <c r="I2" s="221"/>
      <c r="J2" s="221"/>
      <c r="K2" s="221"/>
    </row>
    <row r="3" spans="1:11" ht="34.5" customHeight="1">
      <c r="A3" s="197" t="s">
        <v>239</v>
      </c>
      <c r="B3" s="197"/>
      <c r="C3" s="197"/>
      <c r="D3" s="221"/>
      <c r="E3" s="221"/>
      <c r="F3" s="221"/>
      <c r="G3" s="221"/>
      <c r="H3" s="221"/>
      <c r="I3" s="221"/>
      <c r="J3" s="221"/>
      <c r="K3" s="221"/>
    </row>
    <row r="4" spans="1:11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54" customHeight="1">
      <c r="A5" s="196" t="s">
        <v>234</v>
      </c>
      <c r="B5" s="196"/>
      <c r="C5" s="196"/>
      <c r="D5" s="221"/>
      <c r="E5" s="221"/>
      <c r="F5" s="221"/>
      <c r="G5" s="221"/>
      <c r="H5" s="221"/>
      <c r="I5" s="221"/>
      <c r="J5" s="221"/>
      <c r="K5" s="221"/>
    </row>
    <row r="6" spans="1:11" ht="30">
      <c r="A6" s="39" t="s">
        <v>16</v>
      </c>
      <c r="B6" s="251" t="s">
        <v>21</v>
      </c>
      <c r="C6" s="252"/>
      <c r="D6" s="252"/>
      <c r="E6" s="252"/>
      <c r="F6" s="252"/>
      <c r="G6" s="253"/>
      <c r="H6" s="36" t="s">
        <v>19</v>
      </c>
      <c r="I6" s="149" t="s">
        <v>172</v>
      </c>
      <c r="J6" s="149" t="s">
        <v>210</v>
      </c>
      <c r="K6" s="149" t="s">
        <v>215</v>
      </c>
    </row>
    <row r="7" spans="1:11" ht="15">
      <c r="A7" s="40">
        <v>1</v>
      </c>
      <c r="B7" s="254">
        <v>2</v>
      </c>
      <c r="C7" s="255"/>
      <c r="D7" s="255"/>
      <c r="E7" s="255"/>
      <c r="F7" s="255"/>
      <c r="G7" s="256"/>
      <c r="H7" s="41"/>
      <c r="I7" s="41"/>
      <c r="J7" s="41"/>
      <c r="K7" s="40">
        <v>3</v>
      </c>
    </row>
    <row r="8" spans="1:11" ht="47.25" customHeight="1">
      <c r="A8" s="39">
        <v>1</v>
      </c>
      <c r="B8" s="248" t="s">
        <v>17</v>
      </c>
      <c r="C8" s="249"/>
      <c r="D8" s="249"/>
      <c r="E8" s="249"/>
      <c r="F8" s="249"/>
      <c r="G8" s="250"/>
      <c r="H8" s="36" t="s">
        <v>20</v>
      </c>
      <c r="I8" s="42">
        <v>0</v>
      </c>
      <c r="J8" s="42">
        <v>0</v>
      </c>
      <c r="K8" s="42">
        <v>0</v>
      </c>
    </row>
  </sheetData>
  <sheetProtection/>
  <mergeCells count="7">
    <mergeCell ref="B8:G8"/>
    <mergeCell ref="A1:K1"/>
    <mergeCell ref="A2:K2"/>
    <mergeCell ref="A3:K3"/>
    <mergeCell ref="A5:K5"/>
    <mergeCell ref="B6:G6"/>
    <mergeCell ref="B7:G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B7" sqref="B7:B8"/>
    </sheetView>
  </sheetViews>
  <sheetFormatPr defaultColWidth="9.00390625" defaultRowHeight="12.75"/>
  <cols>
    <col min="1" max="1" width="53.625" style="46" customWidth="1"/>
    <col min="2" max="2" width="6.625" style="46" customWidth="1"/>
    <col min="3" max="3" width="7.375" style="46" customWidth="1"/>
    <col min="4" max="4" width="12.00390625" style="46" customWidth="1"/>
    <col min="5" max="5" width="6.375" style="46" customWidth="1"/>
    <col min="6" max="6" width="9.375" style="46" customWidth="1"/>
    <col min="7" max="7" width="14.875" style="45" customWidth="1"/>
    <col min="8" max="8" width="16.375" style="0" customWidth="1"/>
  </cols>
  <sheetData>
    <row r="1" spans="1:6" ht="12.75" customHeight="1">
      <c r="A1" s="216" t="s">
        <v>37</v>
      </c>
      <c r="B1" s="216"/>
      <c r="C1" s="216"/>
      <c r="D1" s="216"/>
      <c r="E1" s="216"/>
      <c r="F1" s="216"/>
    </row>
    <row r="2" spans="1:6" ht="12.75" customHeight="1">
      <c r="A2" s="191" t="s">
        <v>25</v>
      </c>
      <c r="B2" s="191"/>
      <c r="C2" s="191"/>
      <c r="D2" s="191"/>
      <c r="E2" s="191"/>
      <c r="F2" s="191"/>
    </row>
    <row r="3" spans="1:6" ht="33" customHeight="1">
      <c r="A3" s="193" t="s">
        <v>239</v>
      </c>
      <c r="B3" s="193"/>
      <c r="C3" s="193"/>
      <c r="D3" s="193"/>
      <c r="E3" s="193"/>
      <c r="F3" s="193"/>
    </row>
    <row r="4" spans="1:6" ht="12" customHeight="1">
      <c r="A4" s="193"/>
      <c r="B4" s="193"/>
      <c r="C4" s="193"/>
      <c r="D4" s="193"/>
      <c r="E4" s="193"/>
      <c r="F4" s="193"/>
    </row>
    <row r="5" spans="1:6" ht="48.75" customHeight="1">
      <c r="A5" s="217" t="s">
        <v>270</v>
      </c>
      <c r="B5" s="217"/>
      <c r="C5" s="217"/>
      <c r="D5" s="217"/>
      <c r="E5" s="217"/>
      <c r="F5" s="217"/>
    </row>
    <row r="6" ht="13.5" customHeight="1"/>
    <row r="7" spans="1:6" ht="9.75" customHeight="1">
      <c r="A7" s="212" t="s">
        <v>18</v>
      </c>
      <c r="B7" s="212" t="s">
        <v>159</v>
      </c>
      <c r="C7" s="212" t="s">
        <v>43</v>
      </c>
      <c r="D7" s="212" t="s">
        <v>44</v>
      </c>
      <c r="E7" s="212" t="s">
        <v>45</v>
      </c>
      <c r="F7" s="214" t="s">
        <v>172</v>
      </c>
    </row>
    <row r="8" spans="1:6" ht="21" customHeight="1">
      <c r="A8" s="213"/>
      <c r="B8" s="213"/>
      <c r="C8" s="213"/>
      <c r="D8" s="213"/>
      <c r="E8" s="213"/>
      <c r="F8" s="215"/>
    </row>
    <row r="9" spans="1:8" ht="21" customHeight="1">
      <c r="A9" s="47" t="s">
        <v>46</v>
      </c>
      <c r="B9" s="48" t="s">
        <v>160</v>
      </c>
      <c r="C9" s="48"/>
      <c r="D9" s="48"/>
      <c r="E9" s="48"/>
      <c r="F9" s="49">
        <f>F10</f>
        <v>9104.875</v>
      </c>
      <c r="G9" s="50"/>
      <c r="H9" s="51"/>
    </row>
    <row r="10" spans="1:7" s="55" customFormat="1" ht="42.75">
      <c r="A10" s="52" t="s">
        <v>47</v>
      </c>
      <c r="B10" s="53" t="s">
        <v>160</v>
      </c>
      <c r="C10" s="53" t="s">
        <v>48</v>
      </c>
      <c r="D10" s="53" t="s">
        <v>48</v>
      </c>
      <c r="E10" s="53" t="s">
        <v>48</v>
      </c>
      <c r="F10" s="54">
        <f>F11+F49+F64+F94+F114+F119+F56</f>
        <v>9104.875</v>
      </c>
      <c r="G10" s="175"/>
    </row>
    <row r="11" spans="1:7" s="60" customFormat="1" ht="18.75" customHeight="1">
      <c r="A11" s="56" t="s">
        <v>49</v>
      </c>
      <c r="B11" s="57" t="s">
        <v>160</v>
      </c>
      <c r="C11" s="57" t="s">
        <v>50</v>
      </c>
      <c r="D11" s="57" t="s">
        <v>48</v>
      </c>
      <c r="E11" s="57" t="s">
        <v>48</v>
      </c>
      <c r="F11" s="58">
        <f>F12+F17+F26+F31</f>
        <v>4929.4</v>
      </c>
      <c r="G11" s="174"/>
    </row>
    <row r="12" spans="1:7" s="60" customFormat="1" ht="44.25" customHeight="1">
      <c r="A12" s="56" t="s">
        <v>51</v>
      </c>
      <c r="B12" s="57" t="s">
        <v>160</v>
      </c>
      <c r="C12" s="57" t="s">
        <v>52</v>
      </c>
      <c r="D12" s="57"/>
      <c r="E12" s="61"/>
      <c r="F12" s="58">
        <f>F13</f>
        <v>845</v>
      </c>
      <c r="G12" s="59"/>
    </row>
    <row r="13" spans="1:7" s="60" customFormat="1" ht="45">
      <c r="A13" s="62" t="s">
        <v>53</v>
      </c>
      <c r="B13" s="68" t="s">
        <v>160</v>
      </c>
      <c r="C13" s="63" t="s">
        <v>52</v>
      </c>
      <c r="D13" s="63" t="s">
        <v>54</v>
      </c>
      <c r="E13" s="64"/>
      <c r="F13" s="65">
        <f>F14</f>
        <v>845</v>
      </c>
      <c r="G13" s="59"/>
    </row>
    <row r="14" spans="1:7" s="60" customFormat="1" ht="15.75" customHeight="1">
      <c r="A14" s="62" t="s">
        <v>55</v>
      </c>
      <c r="B14" s="68" t="s">
        <v>160</v>
      </c>
      <c r="C14" s="63" t="s">
        <v>52</v>
      </c>
      <c r="D14" s="63" t="s">
        <v>56</v>
      </c>
      <c r="E14" s="64"/>
      <c r="F14" s="65">
        <f>F15</f>
        <v>845</v>
      </c>
      <c r="G14" s="59"/>
    </row>
    <row r="15" spans="1:7" s="60" customFormat="1" ht="60">
      <c r="A15" s="66" t="s">
        <v>57</v>
      </c>
      <c r="B15" s="150">
        <v>904</v>
      </c>
      <c r="C15" s="63" t="s">
        <v>52</v>
      </c>
      <c r="D15" s="63" t="s">
        <v>56</v>
      </c>
      <c r="E15" s="67" t="s">
        <v>58</v>
      </c>
      <c r="F15" s="65">
        <f>F16</f>
        <v>845</v>
      </c>
      <c r="G15" s="59"/>
    </row>
    <row r="16" spans="1:7" s="60" customFormat="1" ht="15.75" customHeight="1">
      <c r="A16" s="62" t="s">
        <v>59</v>
      </c>
      <c r="B16" s="68" t="s">
        <v>160</v>
      </c>
      <c r="C16" s="63" t="s">
        <v>52</v>
      </c>
      <c r="D16" s="63" t="s">
        <v>56</v>
      </c>
      <c r="E16" s="63" t="s">
        <v>60</v>
      </c>
      <c r="F16" s="65">
        <v>845</v>
      </c>
      <c r="G16" s="59"/>
    </row>
    <row r="17" spans="1:6" ht="57">
      <c r="A17" s="56" t="s">
        <v>61</v>
      </c>
      <c r="B17" s="57" t="s">
        <v>160</v>
      </c>
      <c r="C17" s="57" t="s">
        <v>62</v>
      </c>
      <c r="D17" s="57" t="s">
        <v>48</v>
      </c>
      <c r="E17" s="57" t="s">
        <v>48</v>
      </c>
      <c r="F17" s="58">
        <f>F18</f>
        <v>3965.4</v>
      </c>
    </row>
    <row r="18" spans="1:6" ht="45">
      <c r="A18" s="62" t="s">
        <v>53</v>
      </c>
      <c r="B18" s="68" t="s">
        <v>160</v>
      </c>
      <c r="C18" s="63" t="s">
        <v>62</v>
      </c>
      <c r="D18" s="63" t="s">
        <v>54</v>
      </c>
      <c r="E18" s="63" t="s">
        <v>48</v>
      </c>
      <c r="F18" s="65">
        <f>F19</f>
        <v>3965.4</v>
      </c>
    </row>
    <row r="19" spans="1:6" ht="15.75">
      <c r="A19" s="62" t="s">
        <v>63</v>
      </c>
      <c r="B19" s="68" t="s">
        <v>160</v>
      </c>
      <c r="C19" s="63" t="s">
        <v>62</v>
      </c>
      <c r="D19" s="63" t="s">
        <v>64</v>
      </c>
      <c r="E19" s="63"/>
      <c r="F19" s="65">
        <f>F21+F23+F25</f>
        <v>3965.4</v>
      </c>
    </row>
    <row r="20" spans="1:6" ht="60">
      <c r="A20" s="66" t="s">
        <v>57</v>
      </c>
      <c r="B20" s="150">
        <v>904</v>
      </c>
      <c r="C20" s="63" t="s">
        <v>62</v>
      </c>
      <c r="D20" s="63" t="s">
        <v>64</v>
      </c>
      <c r="E20" s="67" t="s">
        <v>58</v>
      </c>
      <c r="F20" s="65">
        <f>F21</f>
        <v>3157</v>
      </c>
    </row>
    <row r="21" spans="1:6" ht="18.75" customHeight="1">
      <c r="A21" s="62" t="s">
        <v>59</v>
      </c>
      <c r="B21" s="68" t="s">
        <v>160</v>
      </c>
      <c r="C21" s="63" t="s">
        <v>62</v>
      </c>
      <c r="D21" s="63" t="s">
        <v>64</v>
      </c>
      <c r="E21" s="63" t="s">
        <v>60</v>
      </c>
      <c r="F21" s="65">
        <v>3157</v>
      </c>
    </row>
    <row r="22" spans="1:6" ht="33" customHeight="1">
      <c r="A22" s="62" t="s">
        <v>65</v>
      </c>
      <c r="B22" s="68" t="s">
        <v>160</v>
      </c>
      <c r="C22" s="63" t="s">
        <v>62</v>
      </c>
      <c r="D22" s="63" t="s">
        <v>64</v>
      </c>
      <c r="E22" s="63" t="s">
        <v>66</v>
      </c>
      <c r="F22" s="65">
        <f>F23</f>
        <v>802.4</v>
      </c>
    </row>
    <row r="23" spans="1:6" ht="15.75">
      <c r="A23" s="62" t="s">
        <v>67</v>
      </c>
      <c r="B23" s="68" t="s">
        <v>160</v>
      </c>
      <c r="C23" s="63" t="s">
        <v>62</v>
      </c>
      <c r="D23" s="63" t="s">
        <v>64</v>
      </c>
      <c r="E23" s="63" t="s">
        <v>68</v>
      </c>
      <c r="F23" s="65">
        <v>802.4</v>
      </c>
    </row>
    <row r="24" spans="1:6" ht="15" customHeight="1">
      <c r="A24" s="62" t="s">
        <v>69</v>
      </c>
      <c r="B24" s="68" t="s">
        <v>160</v>
      </c>
      <c r="C24" s="63" t="s">
        <v>62</v>
      </c>
      <c r="D24" s="63" t="s">
        <v>64</v>
      </c>
      <c r="E24" s="63" t="s">
        <v>70</v>
      </c>
      <c r="F24" s="65">
        <f>F25</f>
        <v>6</v>
      </c>
    </row>
    <row r="25" spans="1:6" ht="16.5" customHeight="1">
      <c r="A25" s="62" t="s">
        <v>71</v>
      </c>
      <c r="B25" s="68" t="s">
        <v>160</v>
      </c>
      <c r="C25" s="63" t="s">
        <v>62</v>
      </c>
      <c r="D25" s="63" t="s">
        <v>64</v>
      </c>
      <c r="E25" s="63" t="s">
        <v>72</v>
      </c>
      <c r="F25" s="65">
        <v>6</v>
      </c>
    </row>
    <row r="26" spans="1:6" ht="15.75" customHeight="1">
      <c r="A26" s="56" t="s">
        <v>73</v>
      </c>
      <c r="B26" s="57" t="s">
        <v>160</v>
      </c>
      <c r="C26" s="57" t="s">
        <v>74</v>
      </c>
      <c r="D26" s="57"/>
      <c r="E26" s="57"/>
      <c r="F26" s="58">
        <v>30</v>
      </c>
    </row>
    <row r="27" spans="1:6" ht="16.5" customHeight="1">
      <c r="A27" s="62" t="s">
        <v>73</v>
      </c>
      <c r="B27" s="68" t="s">
        <v>160</v>
      </c>
      <c r="C27" s="68" t="s">
        <v>74</v>
      </c>
      <c r="D27" s="68" t="s">
        <v>75</v>
      </c>
      <c r="E27" s="68"/>
      <c r="F27" s="69">
        <v>30</v>
      </c>
    </row>
    <row r="28" spans="1:6" ht="17.25" customHeight="1">
      <c r="A28" s="62" t="s">
        <v>76</v>
      </c>
      <c r="B28" s="68" t="s">
        <v>160</v>
      </c>
      <c r="C28" s="68" t="s">
        <v>74</v>
      </c>
      <c r="D28" s="68" t="s">
        <v>77</v>
      </c>
      <c r="E28" s="68"/>
      <c r="F28" s="69">
        <v>30</v>
      </c>
    </row>
    <row r="29" spans="1:6" ht="17.25" customHeight="1">
      <c r="A29" s="62" t="s">
        <v>69</v>
      </c>
      <c r="B29" s="68" t="s">
        <v>160</v>
      </c>
      <c r="C29" s="68" t="s">
        <v>74</v>
      </c>
      <c r="D29" s="68" t="s">
        <v>77</v>
      </c>
      <c r="E29" s="68" t="s">
        <v>70</v>
      </c>
      <c r="F29" s="69">
        <v>30</v>
      </c>
    </row>
    <row r="30" spans="1:6" ht="17.25" customHeight="1">
      <c r="A30" s="62" t="s">
        <v>78</v>
      </c>
      <c r="B30" s="68" t="s">
        <v>160</v>
      </c>
      <c r="C30" s="68" t="s">
        <v>74</v>
      </c>
      <c r="D30" s="68" t="s">
        <v>77</v>
      </c>
      <c r="E30" s="68" t="s">
        <v>79</v>
      </c>
      <c r="F30" s="69">
        <v>30</v>
      </c>
    </row>
    <row r="31" spans="1:6" ht="16.5" customHeight="1">
      <c r="A31" s="56" t="s">
        <v>80</v>
      </c>
      <c r="B31" s="57" t="s">
        <v>160</v>
      </c>
      <c r="C31" s="57" t="s">
        <v>81</v>
      </c>
      <c r="D31" s="57" t="s">
        <v>48</v>
      </c>
      <c r="E31" s="57"/>
      <c r="F31" s="58">
        <f>F32</f>
        <v>89</v>
      </c>
    </row>
    <row r="32" spans="1:6" ht="30.75" customHeight="1">
      <c r="A32" s="70" t="s">
        <v>82</v>
      </c>
      <c r="B32" s="68" t="s">
        <v>160</v>
      </c>
      <c r="C32" s="68" t="s">
        <v>81</v>
      </c>
      <c r="D32" s="68" t="s">
        <v>83</v>
      </c>
      <c r="E32" s="68"/>
      <c r="F32" s="69">
        <f>F33</f>
        <v>89</v>
      </c>
    </row>
    <row r="33" spans="1:6" ht="15" customHeight="1">
      <c r="A33" s="71" t="s">
        <v>84</v>
      </c>
      <c r="B33" s="68" t="s">
        <v>160</v>
      </c>
      <c r="C33" s="68" t="s">
        <v>81</v>
      </c>
      <c r="D33" s="68" t="s">
        <v>85</v>
      </c>
      <c r="E33" s="68"/>
      <c r="F33" s="69">
        <f>F34+F37+F40+F43+F46</f>
        <v>89</v>
      </c>
    </row>
    <row r="34" spans="1:6" ht="30">
      <c r="A34" s="70" t="s">
        <v>86</v>
      </c>
      <c r="B34" s="269" t="s">
        <v>160</v>
      </c>
      <c r="C34" s="68" t="s">
        <v>81</v>
      </c>
      <c r="D34" s="68" t="s">
        <v>87</v>
      </c>
      <c r="E34" s="68"/>
      <c r="F34" s="72">
        <f>F35</f>
        <v>10</v>
      </c>
    </row>
    <row r="35" spans="1:6" ht="29.25" customHeight="1">
      <c r="A35" s="70" t="s">
        <v>65</v>
      </c>
      <c r="B35" s="68" t="s">
        <v>160</v>
      </c>
      <c r="C35" s="68" t="s">
        <v>81</v>
      </c>
      <c r="D35" s="68" t="s">
        <v>87</v>
      </c>
      <c r="E35" s="68" t="s">
        <v>66</v>
      </c>
      <c r="F35" s="72">
        <f>F36</f>
        <v>10</v>
      </c>
    </row>
    <row r="36" spans="1:6" ht="15.75">
      <c r="A36" s="70" t="s">
        <v>67</v>
      </c>
      <c r="B36" s="68" t="s">
        <v>160</v>
      </c>
      <c r="C36" s="68" t="s">
        <v>81</v>
      </c>
      <c r="D36" s="68" t="s">
        <v>87</v>
      </c>
      <c r="E36" s="68" t="s">
        <v>68</v>
      </c>
      <c r="F36" s="72">
        <v>10</v>
      </c>
    </row>
    <row r="37" spans="1:6" ht="45">
      <c r="A37" s="62" t="s">
        <v>169</v>
      </c>
      <c r="B37" s="68" t="s">
        <v>160</v>
      </c>
      <c r="C37" s="68" t="s">
        <v>81</v>
      </c>
      <c r="D37" s="68" t="s">
        <v>88</v>
      </c>
      <c r="E37" s="68"/>
      <c r="F37" s="72">
        <f>F38</f>
        <v>7</v>
      </c>
    </row>
    <row r="38" spans="1:6" ht="18" customHeight="1">
      <c r="A38" s="62" t="s">
        <v>69</v>
      </c>
      <c r="B38" s="68" t="s">
        <v>160</v>
      </c>
      <c r="C38" s="68" t="s">
        <v>81</v>
      </c>
      <c r="D38" s="68" t="s">
        <v>88</v>
      </c>
      <c r="E38" s="68" t="s">
        <v>70</v>
      </c>
      <c r="F38" s="72">
        <v>7</v>
      </c>
    </row>
    <row r="39" spans="1:6" ht="15.75">
      <c r="A39" s="62" t="s">
        <v>71</v>
      </c>
      <c r="B39" s="269" t="s">
        <v>160</v>
      </c>
      <c r="C39" s="68" t="s">
        <v>81</v>
      </c>
      <c r="D39" s="68" t="s">
        <v>88</v>
      </c>
      <c r="E39" s="68" t="s">
        <v>72</v>
      </c>
      <c r="F39" s="72">
        <v>7</v>
      </c>
    </row>
    <row r="40" spans="1:6" ht="15.75">
      <c r="A40" s="62" t="s">
        <v>89</v>
      </c>
      <c r="B40" s="151">
        <v>904</v>
      </c>
      <c r="C40" s="68" t="s">
        <v>81</v>
      </c>
      <c r="D40" s="68" t="s">
        <v>90</v>
      </c>
      <c r="E40" s="68"/>
      <c r="F40" s="72">
        <f>F41</f>
        <v>12</v>
      </c>
    </row>
    <row r="41" spans="1:6" ht="30">
      <c r="A41" s="62" t="s">
        <v>65</v>
      </c>
      <c r="B41" s="152">
        <v>904</v>
      </c>
      <c r="C41" s="68" t="s">
        <v>81</v>
      </c>
      <c r="D41" s="68" t="s">
        <v>90</v>
      </c>
      <c r="E41" s="68" t="s">
        <v>66</v>
      </c>
      <c r="F41" s="72">
        <f>F42</f>
        <v>12</v>
      </c>
    </row>
    <row r="42" spans="1:6" ht="15.75">
      <c r="A42" s="62" t="s">
        <v>67</v>
      </c>
      <c r="B42" s="151">
        <v>904</v>
      </c>
      <c r="C42" s="68" t="s">
        <v>81</v>
      </c>
      <c r="D42" s="68" t="s">
        <v>90</v>
      </c>
      <c r="E42" s="68" t="s">
        <v>68</v>
      </c>
      <c r="F42" s="72">
        <v>12</v>
      </c>
    </row>
    <row r="43" spans="1:6" ht="30">
      <c r="A43" s="62" t="s">
        <v>91</v>
      </c>
      <c r="B43" s="151">
        <v>904</v>
      </c>
      <c r="C43" s="68" t="s">
        <v>81</v>
      </c>
      <c r="D43" s="68" t="s">
        <v>92</v>
      </c>
      <c r="E43" s="68"/>
      <c r="F43" s="72">
        <f>F44</f>
        <v>20</v>
      </c>
    </row>
    <row r="44" spans="1:6" ht="30">
      <c r="A44" s="62" t="s">
        <v>65</v>
      </c>
      <c r="B44" s="151">
        <v>904</v>
      </c>
      <c r="C44" s="68" t="s">
        <v>81</v>
      </c>
      <c r="D44" s="68" t="s">
        <v>92</v>
      </c>
      <c r="E44" s="68" t="s">
        <v>66</v>
      </c>
      <c r="F44" s="72">
        <f>F45</f>
        <v>20</v>
      </c>
    </row>
    <row r="45" spans="1:6" ht="15.75">
      <c r="A45" s="62" t="s">
        <v>67</v>
      </c>
      <c r="B45" s="68" t="s">
        <v>160</v>
      </c>
      <c r="C45" s="68" t="s">
        <v>81</v>
      </c>
      <c r="D45" s="68" t="s">
        <v>92</v>
      </c>
      <c r="E45" s="68" t="s">
        <v>68</v>
      </c>
      <c r="F45" s="72">
        <v>20</v>
      </c>
    </row>
    <row r="46" spans="1:6" ht="45">
      <c r="A46" s="62" t="s">
        <v>93</v>
      </c>
      <c r="B46" s="68" t="s">
        <v>160</v>
      </c>
      <c r="C46" s="68" t="s">
        <v>81</v>
      </c>
      <c r="D46" s="68" t="s">
        <v>94</v>
      </c>
      <c r="E46" s="68"/>
      <c r="F46" s="69">
        <f>F47</f>
        <v>40</v>
      </c>
    </row>
    <row r="47" spans="1:6" ht="30">
      <c r="A47" s="62" t="s">
        <v>65</v>
      </c>
      <c r="B47" s="68" t="s">
        <v>160</v>
      </c>
      <c r="C47" s="68" t="s">
        <v>81</v>
      </c>
      <c r="D47" s="68" t="s">
        <v>94</v>
      </c>
      <c r="E47" s="68" t="s">
        <v>66</v>
      </c>
      <c r="F47" s="69">
        <v>40</v>
      </c>
    </row>
    <row r="48" spans="1:6" ht="15.75">
      <c r="A48" s="62" t="s">
        <v>67</v>
      </c>
      <c r="B48" s="68" t="s">
        <v>160</v>
      </c>
      <c r="C48" s="68" t="s">
        <v>81</v>
      </c>
      <c r="D48" s="68" t="s">
        <v>94</v>
      </c>
      <c r="E48" s="68" t="s">
        <v>68</v>
      </c>
      <c r="F48" s="72">
        <v>40</v>
      </c>
    </row>
    <row r="49" spans="1:7" s="60" customFormat="1" ht="17.25" customHeight="1">
      <c r="A49" s="56" t="s">
        <v>95</v>
      </c>
      <c r="B49" s="57" t="s">
        <v>160</v>
      </c>
      <c r="C49" s="57" t="s">
        <v>96</v>
      </c>
      <c r="D49" s="57" t="s">
        <v>48</v>
      </c>
      <c r="E49" s="57" t="s">
        <v>48</v>
      </c>
      <c r="F49" s="58">
        <f>F50</f>
        <v>161.6</v>
      </c>
      <c r="G49" s="59"/>
    </row>
    <row r="50" spans="1:6" ht="17.25" customHeight="1">
      <c r="A50" s="62" t="s">
        <v>97</v>
      </c>
      <c r="B50" s="68" t="s">
        <v>160</v>
      </c>
      <c r="C50" s="63" t="s">
        <v>98</v>
      </c>
      <c r="D50" s="63" t="s">
        <v>48</v>
      </c>
      <c r="E50" s="63" t="s">
        <v>48</v>
      </c>
      <c r="F50" s="65">
        <f>F51</f>
        <v>161.6</v>
      </c>
    </row>
    <row r="51" spans="1:6" ht="44.25" customHeight="1">
      <c r="A51" s="70" t="s">
        <v>99</v>
      </c>
      <c r="B51" s="68" t="s">
        <v>160</v>
      </c>
      <c r="C51" s="63" t="s">
        <v>98</v>
      </c>
      <c r="D51" s="63" t="s">
        <v>100</v>
      </c>
      <c r="E51" s="63"/>
      <c r="F51" s="65">
        <f>F52</f>
        <v>161.6</v>
      </c>
    </row>
    <row r="52" spans="1:6" ht="30.75" customHeight="1">
      <c r="A52" s="70" t="s">
        <v>101</v>
      </c>
      <c r="B52" s="68" t="s">
        <v>160</v>
      </c>
      <c r="C52" s="63" t="s">
        <v>98</v>
      </c>
      <c r="D52" s="63" t="s">
        <v>102</v>
      </c>
      <c r="E52" s="63"/>
      <c r="F52" s="65">
        <f>F53</f>
        <v>161.6</v>
      </c>
    </row>
    <row r="53" spans="1:6" ht="75">
      <c r="A53" s="70" t="s">
        <v>103</v>
      </c>
      <c r="B53" s="68" t="s">
        <v>160</v>
      </c>
      <c r="C53" s="63" t="s">
        <v>98</v>
      </c>
      <c r="D53" s="63" t="s">
        <v>104</v>
      </c>
      <c r="E53" s="63"/>
      <c r="F53" s="65">
        <f>F55</f>
        <v>161.6</v>
      </c>
    </row>
    <row r="54" spans="1:6" ht="45">
      <c r="A54" s="70" t="s">
        <v>105</v>
      </c>
      <c r="B54" s="68" t="s">
        <v>160</v>
      </c>
      <c r="C54" s="63" t="s">
        <v>98</v>
      </c>
      <c r="D54" s="63" t="s">
        <v>104</v>
      </c>
      <c r="E54" s="63" t="s">
        <v>58</v>
      </c>
      <c r="F54" s="65">
        <f>F55</f>
        <v>161.6</v>
      </c>
    </row>
    <row r="55" spans="1:6" ht="15.75">
      <c r="A55" s="70" t="s">
        <v>59</v>
      </c>
      <c r="B55" s="68" t="s">
        <v>160</v>
      </c>
      <c r="C55" s="63" t="s">
        <v>98</v>
      </c>
      <c r="D55" s="63" t="s">
        <v>104</v>
      </c>
      <c r="E55" s="63" t="s">
        <v>106</v>
      </c>
      <c r="F55" s="65">
        <v>161.6</v>
      </c>
    </row>
    <row r="56" spans="1:6" ht="28.5">
      <c r="A56" s="56" t="s">
        <v>261</v>
      </c>
      <c r="B56" s="57" t="s">
        <v>160</v>
      </c>
      <c r="C56" s="57" t="s">
        <v>262</v>
      </c>
      <c r="D56" s="57"/>
      <c r="E56" s="57"/>
      <c r="F56" s="58">
        <f>F57</f>
        <v>30</v>
      </c>
    </row>
    <row r="57" spans="1:6" ht="34.5" customHeight="1">
      <c r="A57" s="56" t="s">
        <v>263</v>
      </c>
      <c r="B57" s="57" t="s">
        <v>160</v>
      </c>
      <c r="C57" s="57" t="s">
        <v>269</v>
      </c>
      <c r="D57" s="57"/>
      <c r="E57" s="57"/>
      <c r="F57" s="58">
        <f>F58</f>
        <v>30</v>
      </c>
    </row>
    <row r="58" spans="1:6" ht="26.25">
      <c r="A58" s="15" t="s">
        <v>263</v>
      </c>
      <c r="B58" s="68" t="s">
        <v>160</v>
      </c>
      <c r="C58" s="144" t="s">
        <v>269</v>
      </c>
      <c r="D58" s="144"/>
      <c r="E58" s="277"/>
      <c r="F58" s="65">
        <f>F59</f>
        <v>30</v>
      </c>
    </row>
    <row r="59" spans="1:6" ht="26.25">
      <c r="A59" s="15" t="s">
        <v>264</v>
      </c>
      <c r="B59" s="68" t="s">
        <v>160</v>
      </c>
      <c r="C59" s="144" t="s">
        <v>269</v>
      </c>
      <c r="D59" s="144" t="s">
        <v>265</v>
      </c>
      <c r="E59" s="277"/>
      <c r="F59" s="65">
        <f>F60</f>
        <v>30</v>
      </c>
    </row>
    <row r="60" spans="1:6" ht="26.25">
      <c r="A60" s="15" t="s">
        <v>266</v>
      </c>
      <c r="B60" s="68" t="s">
        <v>160</v>
      </c>
      <c r="C60" s="144" t="s">
        <v>269</v>
      </c>
      <c r="D60" s="144">
        <v>2181000000</v>
      </c>
      <c r="E60" s="277"/>
      <c r="F60" s="65">
        <f>F61</f>
        <v>30</v>
      </c>
    </row>
    <row r="61" spans="1:6" ht="39">
      <c r="A61" s="15" t="s">
        <v>267</v>
      </c>
      <c r="B61" s="269" t="s">
        <v>160</v>
      </c>
      <c r="C61" s="144" t="s">
        <v>269</v>
      </c>
      <c r="D61" s="144">
        <v>2181100000</v>
      </c>
      <c r="E61" s="277"/>
      <c r="F61" s="65">
        <f>F62</f>
        <v>30</v>
      </c>
    </row>
    <row r="62" spans="1:6" ht="26.25">
      <c r="A62" s="15" t="s">
        <v>65</v>
      </c>
      <c r="B62" s="68" t="s">
        <v>160</v>
      </c>
      <c r="C62" s="144" t="s">
        <v>269</v>
      </c>
      <c r="D62" s="144">
        <v>2181100000</v>
      </c>
      <c r="E62" s="277">
        <v>200</v>
      </c>
      <c r="F62" s="65">
        <f>F63</f>
        <v>30</v>
      </c>
    </row>
    <row r="63" spans="1:6" ht="15.75">
      <c r="A63" s="15" t="s">
        <v>67</v>
      </c>
      <c r="B63" s="151">
        <v>904</v>
      </c>
      <c r="C63" s="144" t="s">
        <v>269</v>
      </c>
      <c r="D63" s="144" t="s">
        <v>268</v>
      </c>
      <c r="E63" s="277">
        <v>240</v>
      </c>
      <c r="F63" s="65">
        <v>30</v>
      </c>
    </row>
    <row r="64" spans="1:6" ht="18.75" customHeight="1">
      <c r="A64" s="56" t="s">
        <v>107</v>
      </c>
      <c r="B64" s="280">
        <v>904</v>
      </c>
      <c r="C64" s="57" t="s">
        <v>108</v>
      </c>
      <c r="D64" s="57"/>
      <c r="E64" s="57"/>
      <c r="F64" s="58">
        <f>F65+F79</f>
        <v>2335.075</v>
      </c>
    </row>
    <row r="65" spans="1:6" ht="18.75" customHeight="1">
      <c r="A65" s="56" t="s">
        <v>243</v>
      </c>
      <c r="B65" s="280">
        <v>904</v>
      </c>
      <c r="C65" s="57" t="s">
        <v>244</v>
      </c>
      <c r="D65" s="57"/>
      <c r="E65" s="57"/>
      <c r="F65" s="58">
        <f>F66+F73</f>
        <v>30.075</v>
      </c>
    </row>
    <row r="66" spans="1:6" ht="18.75" customHeight="1">
      <c r="A66" s="76" t="s">
        <v>247</v>
      </c>
      <c r="B66" s="151">
        <v>904</v>
      </c>
      <c r="C66" s="269" t="s">
        <v>244</v>
      </c>
      <c r="D66" s="269" t="s">
        <v>255</v>
      </c>
      <c r="E66" s="269"/>
      <c r="F66" s="77">
        <f>F67</f>
        <v>28.575</v>
      </c>
    </row>
    <row r="67" spans="1:6" ht="30">
      <c r="A67" s="76" t="s">
        <v>248</v>
      </c>
      <c r="B67" s="151">
        <v>904</v>
      </c>
      <c r="C67" s="269" t="s">
        <v>244</v>
      </c>
      <c r="D67" s="269" t="s">
        <v>256</v>
      </c>
      <c r="E67" s="269"/>
      <c r="F67" s="77">
        <f>F68</f>
        <v>28.575</v>
      </c>
    </row>
    <row r="68" spans="1:6" ht="30">
      <c r="A68" s="76" t="s">
        <v>249</v>
      </c>
      <c r="B68" s="269" t="s">
        <v>160</v>
      </c>
      <c r="C68" s="269" t="s">
        <v>244</v>
      </c>
      <c r="D68" s="269" t="s">
        <v>250</v>
      </c>
      <c r="E68" s="269"/>
      <c r="F68" s="77">
        <f>F69</f>
        <v>28.575</v>
      </c>
    </row>
    <row r="69" spans="1:6" ht="30">
      <c r="A69" s="76" t="s">
        <v>251</v>
      </c>
      <c r="B69" s="68" t="s">
        <v>160</v>
      </c>
      <c r="C69" s="269" t="s">
        <v>244</v>
      </c>
      <c r="D69" s="269" t="s">
        <v>254</v>
      </c>
      <c r="E69" s="269"/>
      <c r="F69" s="77">
        <f>F70</f>
        <v>28.575</v>
      </c>
    </row>
    <row r="70" spans="1:6" ht="30">
      <c r="A70" s="270" t="s">
        <v>252</v>
      </c>
      <c r="B70" s="68" t="s">
        <v>160</v>
      </c>
      <c r="C70" s="269" t="s">
        <v>244</v>
      </c>
      <c r="D70" s="269" t="s">
        <v>253</v>
      </c>
      <c r="E70" s="269"/>
      <c r="F70" s="77">
        <f>F71</f>
        <v>28.575</v>
      </c>
    </row>
    <row r="71" spans="1:6" ht="34.5" customHeight="1">
      <c r="A71" s="62" t="s">
        <v>65</v>
      </c>
      <c r="B71" s="68" t="s">
        <v>160</v>
      </c>
      <c r="C71" s="269" t="s">
        <v>244</v>
      </c>
      <c r="D71" s="269" t="s">
        <v>253</v>
      </c>
      <c r="E71" s="269" t="s">
        <v>66</v>
      </c>
      <c r="F71" s="77">
        <f>F72</f>
        <v>28.575</v>
      </c>
    </row>
    <row r="72" spans="1:6" ht="15.75">
      <c r="A72" s="62" t="s">
        <v>67</v>
      </c>
      <c r="B72" s="153" t="s">
        <v>160</v>
      </c>
      <c r="C72" s="269" t="s">
        <v>244</v>
      </c>
      <c r="D72" s="269" t="s">
        <v>253</v>
      </c>
      <c r="E72" s="269" t="s">
        <v>68</v>
      </c>
      <c r="F72" s="77">
        <v>28.575</v>
      </c>
    </row>
    <row r="73" spans="1:6" ht="30.75" customHeight="1">
      <c r="A73" s="265" t="s">
        <v>82</v>
      </c>
      <c r="B73" s="68" t="s">
        <v>160</v>
      </c>
      <c r="C73" s="266" t="s">
        <v>244</v>
      </c>
      <c r="D73" s="266" t="s">
        <v>83</v>
      </c>
      <c r="E73" s="170"/>
      <c r="F73" s="77">
        <f>F75</f>
        <v>1.5</v>
      </c>
    </row>
    <row r="74" spans="1:6" ht="15.75" customHeight="1">
      <c r="A74" s="267" t="s">
        <v>84</v>
      </c>
      <c r="B74" s="68" t="s">
        <v>160</v>
      </c>
      <c r="C74" s="266" t="s">
        <v>244</v>
      </c>
      <c r="D74" s="266" t="s">
        <v>85</v>
      </c>
      <c r="E74" s="170"/>
      <c r="F74" s="77">
        <f>F75</f>
        <v>1.5</v>
      </c>
    </row>
    <row r="75" spans="1:6" ht="45">
      <c r="A75" s="268" t="s">
        <v>93</v>
      </c>
      <c r="B75" s="68" t="s">
        <v>160</v>
      </c>
      <c r="C75" s="266" t="s">
        <v>244</v>
      </c>
      <c r="D75" s="266" t="s">
        <v>94</v>
      </c>
      <c r="E75" s="170"/>
      <c r="F75" s="77">
        <f>F76</f>
        <v>1.5</v>
      </c>
    </row>
    <row r="76" spans="1:6" ht="45">
      <c r="A76" s="76" t="s">
        <v>245</v>
      </c>
      <c r="B76" s="68" t="s">
        <v>160</v>
      </c>
      <c r="C76" s="269" t="s">
        <v>244</v>
      </c>
      <c r="D76" s="266" t="s">
        <v>246</v>
      </c>
      <c r="E76" s="170"/>
      <c r="F76" s="77">
        <f>F77</f>
        <v>1.5</v>
      </c>
    </row>
    <row r="77" spans="1:6" ht="30">
      <c r="A77" s="62" t="s">
        <v>65</v>
      </c>
      <c r="B77" s="68" t="s">
        <v>160</v>
      </c>
      <c r="C77" s="269" t="s">
        <v>244</v>
      </c>
      <c r="D77" s="266" t="s">
        <v>246</v>
      </c>
      <c r="E77" s="269" t="s">
        <v>66</v>
      </c>
      <c r="F77" s="77">
        <v>1.5</v>
      </c>
    </row>
    <row r="78" spans="1:6" ht="15.75">
      <c r="A78" s="62" t="s">
        <v>67</v>
      </c>
      <c r="B78" s="68" t="s">
        <v>160</v>
      </c>
      <c r="C78" s="269" t="s">
        <v>244</v>
      </c>
      <c r="D78" s="266" t="s">
        <v>246</v>
      </c>
      <c r="E78" s="269" t="s">
        <v>68</v>
      </c>
      <c r="F78" s="77">
        <v>1.5</v>
      </c>
    </row>
    <row r="79" spans="1:6" ht="15" customHeight="1">
      <c r="A79" s="56" t="s">
        <v>109</v>
      </c>
      <c r="B79" s="57" t="s">
        <v>160</v>
      </c>
      <c r="C79" s="57" t="s">
        <v>110</v>
      </c>
      <c r="D79" s="57"/>
      <c r="E79" s="57"/>
      <c r="F79" s="58">
        <f>F80</f>
        <v>2305</v>
      </c>
    </row>
    <row r="80" spans="1:6" ht="15" customHeight="1">
      <c r="A80" s="73" t="s">
        <v>111</v>
      </c>
      <c r="B80" s="68" t="s">
        <v>160</v>
      </c>
      <c r="C80" s="63" t="s">
        <v>110</v>
      </c>
      <c r="D80" s="63" t="s">
        <v>112</v>
      </c>
      <c r="E80" s="63"/>
      <c r="F80" s="65">
        <f>F81+F90</f>
        <v>2305</v>
      </c>
    </row>
    <row r="81" spans="1:6" ht="20.25" customHeight="1">
      <c r="A81" s="73" t="s">
        <v>113</v>
      </c>
      <c r="B81" s="68" t="s">
        <v>160</v>
      </c>
      <c r="C81" s="63" t="s">
        <v>110</v>
      </c>
      <c r="D81" s="63" t="s">
        <v>114</v>
      </c>
      <c r="E81" s="63"/>
      <c r="F81" s="65">
        <f>F82</f>
        <v>805</v>
      </c>
    </row>
    <row r="82" spans="1:6" ht="45.75" customHeight="1">
      <c r="A82" s="74" t="s">
        <v>115</v>
      </c>
      <c r="B82" s="68" t="s">
        <v>160</v>
      </c>
      <c r="C82" s="68" t="s">
        <v>110</v>
      </c>
      <c r="D82" s="75" t="s">
        <v>116</v>
      </c>
      <c r="E82" s="63"/>
      <c r="F82" s="65">
        <f>F83+F86</f>
        <v>805</v>
      </c>
    </row>
    <row r="83" spans="1:6" ht="19.5" customHeight="1">
      <c r="A83" s="62" t="s">
        <v>117</v>
      </c>
      <c r="B83" s="68" t="s">
        <v>160</v>
      </c>
      <c r="C83" s="68" t="s">
        <v>110</v>
      </c>
      <c r="D83" s="75" t="s">
        <v>118</v>
      </c>
      <c r="E83" s="68"/>
      <c r="F83" s="65">
        <f>F84</f>
        <v>611</v>
      </c>
    </row>
    <row r="84" spans="1:6" ht="31.5" customHeight="1">
      <c r="A84" s="62" t="s">
        <v>65</v>
      </c>
      <c r="B84" s="269" t="s">
        <v>160</v>
      </c>
      <c r="C84" s="68" t="s">
        <v>110</v>
      </c>
      <c r="D84" s="75" t="s">
        <v>118</v>
      </c>
      <c r="E84" s="68" t="s">
        <v>66</v>
      </c>
      <c r="F84" s="65">
        <f>F85</f>
        <v>611</v>
      </c>
    </row>
    <row r="85" spans="1:6" ht="15.75">
      <c r="A85" s="62" t="s">
        <v>67</v>
      </c>
      <c r="B85" s="269" t="s">
        <v>160</v>
      </c>
      <c r="C85" s="68" t="s">
        <v>110</v>
      </c>
      <c r="D85" s="75" t="s">
        <v>118</v>
      </c>
      <c r="E85" s="68" t="s">
        <v>68</v>
      </c>
      <c r="F85" s="65">
        <v>611</v>
      </c>
    </row>
    <row r="86" spans="1:6" ht="18.75" customHeight="1">
      <c r="A86" s="62" t="s">
        <v>119</v>
      </c>
      <c r="B86" s="146" t="s">
        <v>160</v>
      </c>
      <c r="C86" s="68" t="s">
        <v>110</v>
      </c>
      <c r="D86" s="75" t="s">
        <v>120</v>
      </c>
      <c r="E86" s="68"/>
      <c r="F86" s="69">
        <f>F87</f>
        <v>194</v>
      </c>
    </row>
    <row r="87" spans="1:6" ht="15.75">
      <c r="A87" s="62" t="s">
        <v>198</v>
      </c>
      <c r="B87" s="146" t="s">
        <v>160</v>
      </c>
      <c r="C87" s="68" t="s">
        <v>110</v>
      </c>
      <c r="D87" s="75" t="s">
        <v>201</v>
      </c>
      <c r="E87" s="68"/>
      <c r="F87" s="69">
        <f>F88</f>
        <v>194</v>
      </c>
    </row>
    <row r="88" spans="1:6" ht="30">
      <c r="A88" s="62" t="s">
        <v>65</v>
      </c>
      <c r="B88" s="146" t="s">
        <v>160</v>
      </c>
      <c r="C88" s="68" t="s">
        <v>110</v>
      </c>
      <c r="D88" s="75" t="s">
        <v>201</v>
      </c>
      <c r="E88" s="68" t="s">
        <v>66</v>
      </c>
      <c r="F88" s="69">
        <f>F89</f>
        <v>194</v>
      </c>
    </row>
    <row r="89" spans="1:6" ht="15.75">
      <c r="A89" s="62" t="s">
        <v>67</v>
      </c>
      <c r="B89" s="68" t="s">
        <v>160</v>
      </c>
      <c r="C89" s="68" t="s">
        <v>110</v>
      </c>
      <c r="D89" s="75" t="s">
        <v>201</v>
      </c>
      <c r="E89" s="68" t="s">
        <v>68</v>
      </c>
      <c r="F89" s="69">
        <v>194</v>
      </c>
    </row>
    <row r="90" spans="1:6" ht="28.5" customHeight="1">
      <c r="A90" s="145" t="s">
        <v>196</v>
      </c>
      <c r="B90" s="68" t="s">
        <v>160</v>
      </c>
      <c r="C90" s="144" t="s">
        <v>110</v>
      </c>
      <c r="D90" s="144" t="s">
        <v>200</v>
      </c>
      <c r="E90" s="144"/>
      <c r="F90" s="69">
        <f>F91</f>
        <v>1500</v>
      </c>
    </row>
    <row r="91" spans="1:6" ht="30">
      <c r="A91" s="145" t="s">
        <v>197</v>
      </c>
      <c r="B91" s="146" t="s">
        <v>160</v>
      </c>
      <c r="C91" s="144" t="s">
        <v>110</v>
      </c>
      <c r="D91" s="144" t="s">
        <v>199</v>
      </c>
      <c r="E91" s="144"/>
      <c r="F91" s="69">
        <f>F92</f>
        <v>1500</v>
      </c>
    </row>
    <row r="92" spans="1:6" ht="30">
      <c r="A92" s="145" t="s">
        <v>65</v>
      </c>
      <c r="B92" s="68" t="s">
        <v>160</v>
      </c>
      <c r="C92" s="144" t="s">
        <v>110</v>
      </c>
      <c r="D92" s="144" t="s">
        <v>199</v>
      </c>
      <c r="E92" s="144">
        <v>200</v>
      </c>
      <c r="F92" s="69">
        <f>F93</f>
        <v>1500</v>
      </c>
    </row>
    <row r="93" spans="1:6" ht="15.75">
      <c r="A93" s="145" t="s">
        <v>67</v>
      </c>
      <c r="B93" s="68" t="s">
        <v>160</v>
      </c>
      <c r="C93" s="144" t="s">
        <v>110</v>
      </c>
      <c r="D93" s="144" t="s">
        <v>199</v>
      </c>
      <c r="E93" s="144">
        <v>240</v>
      </c>
      <c r="F93" s="69">
        <v>1500</v>
      </c>
    </row>
    <row r="94" spans="1:6" ht="17.25" customHeight="1">
      <c r="A94" s="56" t="s">
        <v>121</v>
      </c>
      <c r="B94" s="57" t="s">
        <v>160</v>
      </c>
      <c r="C94" s="57" t="s">
        <v>122</v>
      </c>
      <c r="D94" s="57"/>
      <c r="E94" s="57"/>
      <c r="F94" s="58">
        <f>F95+F104</f>
        <v>816.8</v>
      </c>
    </row>
    <row r="95" spans="1:7" s="60" customFormat="1" ht="15.75" customHeight="1">
      <c r="A95" s="56" t="s">
        <v>123</v>
      </c>
      <c r="B95" s="57" t="s">
        <v>160</v>
      </c>
      <c r="C95" s="57" t="s">
        <v>124</v>
      </c>
      <c r="D95" s="57"/>
      <c r="E95" s="57"/>
      <c r="F95" s="148">
        <f>F96</f>
        <v>461.8</v>
      </c>
      <c r="G95" s="59"/>
    </row>
    <row r="96" spans="1:7" s="60" customFormat="1" ht="15">
      <c r="A96" s="76" t="s">
        <v>208</v>
      </c>
      <c r="B96" s="68" t="s">
        <v>160</v>
      </c>
      <c r="C96" s="144" t="s">
        <v>124</v>
      </c>
      <c r="D96" s="171" t="s">
        <v>112</v>
      </c>
      <c r="E96" s="170"/>
      <c r="F96" s="172">
        <f>F97</f>
        <v>461.8</v>
      </c>
      <c r="G96" s="59"/>
    </row>
    <row r="97" spans="1:7" s="60" customFormat="1" ht="45">
      <c r="A97" s="145" t="s">
        <v>211</v>
      </c>
      <c r="B97" s="68" t="s">
        <v>160</v>
      </c>
      <c r="C97" s="144" t="s">
        <v>124</v>
      </c>
      <c r="D97" s="144" t="s">
        <v>177</v>
      </c>
      <c r="E97" s="146"/>
      <c r="F97" s="147">
        <f>F98+F101</f>
        <v>461.8</v>
      </c>
      <c r="G97" s="59"/>
    </row>
    <row r="98" spans="1:7" s="60" customFormat="1" ht="15">
      <c r="A98" s="145" t="s">
        <v>178</v>
      </c>
      <c r="B98" s="68" t="s">
        <v>160</v>
      </c>
      <c r="C98" s="144" t="s">
        <v>124</v>
      </c>
      <c r="D98" s="144" t="s">
        <v>179</v>
      </c>
      <c r="E98" s="146"/>
      <c r="F98" s="147">
        <f>F99</f>
        <v>382.8</v>
      </c>
      <c r="G98" s="59"/>
    </row>
    <row r="99" spans="1:7" s="60" customFormat="1" ht="29.25" customHeight="1">
      <c r="A99" s="62" t="s">
        <v>65</v>
      </c>
      <c r="B99" s="68" t="s">
        <v>160</v>
      </c>
      <c r="C99" s="144" t="s">
        <v>124</v>
      </c>
      <c r="D99" s="144" t="s">
        <v>179</v>
      </c>
      <c r="E99" s="144" t="s">
        <v>66</v>
      </c>
      <c r="F99" s="147">
        <f>F100</f>
        <v>382.8</v>
      </c>
      <c r="G99" s="59"/>
    </row>
    <row r="100" spans="1:7" s="60" customFormat="1" ht="15">
      <c r="A100" s="62" t="s">
        <v>67</v>
      </c>
      <c r="B100" s="68" t="s">
        <v>160</v>
      </c>
      <c r="C100" s="144" t="s">
        <v>124</v>
      </c>
      <c r="D100" s="144" t="s">
        <v>179</v>
      </c>
      <c r="E100" s="144" t="s">
        <v>68</v>
      </c>
      <c r="F100" s="147">
        <v>382.8</v>
      </c>
      <c r="G100" s="59"/>
    </row>
    <row r="101" spans="1:7" s="60" customFormat="1" ht="15">
      <c r="A101" s="145" t="s">
        <v>180</v>
      </c>
      <c r="B101" s="68" t="s">
        <v>160</v>
      </c>
      <c r="C101" s="144" t="s">
        <v>124</v>
      </c>
      <c r="D101" s="144" t="s">
        <v>181</v>
      </c>
      <c r="E101" s="146"/>
      <c r="F101" s="147">
        <f>F102</f>
        <v>79</v>
      </c>
      <c r="G101" s="59"/>
    </row>
    <row r="102" spans="1:7" s="60" customFormat="1" ht="30">
      <c r="A102" s="62" t="s">
        <v>65</v>
      </c>
      <c r="B102" s="68" t="s">
        <v>160</v>
      </c>
      <c r="C102" s="144" t="s">
        <v>124</v>
      </c>
      <c r="D102" s="144" t="s">
        <v>181</v>
      </c>
      <c r="E102" s="144" t="s">
        <v>66</v>
      </c>
      <c r="F102" s="147">
        <f>F103</f>
        <v>79</v>
      </c>
      <c r="G102" s="59"/>
    </row>
    <row r="103" spans="1:7" s="60" customFormat="1" ht="15">
      <c r="A103" s="62" t="s">
        <v>67</v>
      </c>
      <c r="B103" s="269" t="s">
        <v>160</v>
      </c>
      <c r="C103" s="144" t="s">
        <v>124</v>
      </c>
      <c r="D103" s="144" t="s">
        <v>181</v>
      </c>
      <c r="E103" s="144" t="s">
        <v>68</v>
      </c>
      <c r="F103" s="147">
        <v>79</v>
      </c>
      <c r="G103" s="59"/>
    </row>
    <row r="104" spans="1:7" s="60" customFormat="1" ht="15.75" customHeight="1">
      <c r="A104" s="56" t="s">
        <v>125</v>
      </c>
      <c r="B104" s="57" t="s">
        <v>160</v>
      </c>
      <c r="C104" s="57" t="s">
        <v>126</v>
      </c>
      <c r="D104" s="57"/>
      <c r="E104" s="57"/>
      <c r="F104" s="58">
        <f>F105</f>
        <v>355</v>
      </c>
      <c r="G104" s="59"/>
    </row>
    <row r="105" spans="1:7" s="60" customFormat="1" ht="17.25" customHeight="1">
      <c r="A105" s="62" t="s">
        <v>127</v>
      </c>
      <c r="B105" s="68" t="s">
        <v>160</v>
      </c>
      <c r="C105" s="68" t="s">
        <v>126</v>
      </c>
      <c r="D105" s="68" t="s">
        <v>128</v>
      </c>
      <c r="E105" s="68"/>
      <c r="F105" s="69">
        <f>F106++F108+F111</f>
        <v>355</v>
      </c>
      <c r="G105" s="59"/>
    </row>
    <row r="106" spans="1:7" s="60" customFormat="1" ht="15.75" customHeight="1">
      <c r="A106" s="62" t="s">
        <v>129</v>
      </c>
      <c r="B106" s="68" t="s">
        <v>160</v>
      </c>
      <c r="C106" s="68" t="s">
        <v>126</v>
      </c>
      <c r="D106" s="68" t="s">
        <v>130</v>
      </c>
      <c r="E106" s="68"/>
      <c r="F106" s="69">
        <f>F107</f>
        <v>215</v>
      </c>
      <c r="G106" s="59"/>
    </row>
    <row r="107" spans="1:7" s="60" customFormat="1" ht="15">
      <c r="A107" s="62" t="s">
        <v>131</v>
      </c>
      <c r="B107" s="68" t="s">
        <v>160</v>
      </c>
      <c r="C107" s="68" t="s">
        <v>126</v>
      </c>
      <c r="D107" s="68" t="s">
        <v>130</v>
      </c>
      <c r="E107" s="68" t="s">
        <v>132</v>
      </c>
      <c r="F107" s="69">
        <v>215</v>
      </c>
      <c r="G107" s="59"/>
    </row>
    <row r="108" spans="1:7" s="60" customFormat="1" ht="18" customHeight="1">
      <c r="A108" s="62" t="s">
        <v>133</v>
      </c>
      <c r="B108" s="269" t="s">
        <v>160</v>
      </c>
      <c r="C108" s="68" t="s">
        <v>126</v>
      </c>
      <c r="D108" s="68" t="s">
        <v>134</v>
      </c>
      <c r="E108" s="68"/>
      <c r="F108" s="69">
        <f>F109</f>
        <v>12</v>
      </c>
      <c r="G108" s="59"/>
    </row>
    <row r="109" spans="1:7" s="60" customFormat="1" ht="18" customHeight="1">
      <c r="A109" s="62" t="s">
        <v>65</v>
      </c>
      <c r="B109" s="68" t="s">
        <v>160</v>
      </c>
      <c r="C109" s="68" t="s">
        <v>126</v>
      </c>
      <c r="D109" s="68" t="s">
        <v>134</v>
      </c>
      <c r="E109" s="68" t="s">
        <v>66</v>
      </c>
      <c r="F109" s="69">
        <f>F110</f>
        <v>12</v>
      </c>
      <c r="G109" s="59"/>
    </row>
    <row r="110" spans="1:7" s="60" customFormat="1" ht="15">
      <c r="A110" s="62" t="s">
        <v>67</v>
      </c>
      <c r="B110" s="68" t="s">
        <v>160</v>
      </c>
      <c r="C110" s="68" t="s">
        <v>126</v>
      </c>
      <c r="D110" s="68" t="s">
        <v>134</v>
      </c>
      <c r="E110" s="68" t="s">
        <v>68</v>
      </c>
      <c r="F110" s="69">
        <v>12</v>
      </c>
      <c r="G110" s="59"/>
    </row>
    <row r="111" spans="1:7" s="60" customFormat="1" ht="30">
      <c r="A111" s="62" t="s">
        <v>135</v>
      </c>
      <c r="B111" s="68" t="s">
        <v>160</v>
      </c>
      <c r="C111" s="68" t="s">
        <v>126</v>
      </c>
      <c r="D111" s="68" t="s">
        <v>136</v>
      </c>
      <c r="E111" s="68"/>
      <c r="F111" s="69">
        <f>F112</f>
        <v>128</v>
      </c>
      <c r="G111" s="59"/>
    </row>
    <row r="112" spans="1:7" s="60" customFormat="1" ht="31.5" customHeight="1">
      <c r="A112" s="62" t="s">
        <v>65</v>
      </c>
      <c r="B112" s="68" t="s">
        <v>160</v>
      </c>
      <c r="C112" s="68" t="s">
        <v>126</v>
      </c>
      <c r="D112" s="68" t="s">
        <v>136</v>
      </c>
      <c r="E112" s="68" t="s">
        <v>66</v>
      </c>
      <c r="F112" s="69">
        <f>F113</f>
        <v>128</v>
      </c>
      <c r="G112" s="59"/>
    </row>
    <row r="113" spans="1:7" s="60" customFormat="1" ht="15">
      <c r="A113" s="62" t="s">
        <v>67</v>
      </c>
      <c r="B113" s="150">
        <v>904</v>
      </c>
      <c r="C113" s="68" t="s">
        <v>126</v>
      </c>
      <c r="D113" s="68" t="s">
        <v>136</v>
      </c>
      <c r="E113" s="68" t="s">
        <v>68</v>
      </c>
      <c r="F113" s="69">
        <v>128</v>
      </c>
      <c r="G113" s="59"/>
    </row>
    <row r="114" spans="1:7" s="60" customFormat="1" ht="31.5" customHeight="1">
      <c r="A114" s="78" t="s">
        <v>148</v>
      </c>
      <c r="B114" s="57" t="s">
        <v>160</v>
      </c>
      <c r="C114" s="79" t="s">
        <v>149</v>
      </c>
      <c r="D114" s="79"/>
      <c r="E114" s="79"/>
      <c r="F114" s="80">
        <f>F115</f>
        <v>438.8</v>
      </c>
      <c r="G114" s="59"/>
    </row>
    <row r="115" spans="1:7" s="60" customFormat="1" ht="31.5" customHeight="1">
      <c r="A115" s="62" t="s">
        <v>150</v>
      </c>
      <c r="B115" s="68" t="s">
        <v>160</v>
      </c>
      <c r="C115" s="63" t="s">
        <v>149</v>
      </c>
      <c r="D115" s="64"/>
      <c r="E115" s="64"/>
      <c r="F115" s="82">
        <f>F118</f>
        <v>438.8</v>
      </c>
      <c r="G115" s="59"/>
    </row>
    <row r="116" spans="1:7" s="60" customFormat="1" ht="31.5" customHeight="1">
      <c r="A116" s="62" t="s">
        <v>151</v>
      </c>
      <c r="B116" s="68" t="s">
        <v>160</v>
      </c>
      <c r="C116" s="63" t="s">
        <v>149</v>
      </c>
      <c r="D116" s="63" t="s">
        <v>152</v>
      </c>
      <c r="E116" s="63"/>
      <c r="F116" s="65">
        <v>438.8</v>
      </c>
      <c r="G116" s="59"/>
    </row>
    <row r="117" spans="1:7" s="60" customFormat="1" ht="15">
      <c r="A117" s="83" t="s">
        <v>153</v>
      </c>
      <c r="B117" s="68" t="s">
        <v>160</v>
      </c>
      <c r="C117" s="63" t="s">
        <v>154</v>
      </c>
      <c r="D117" s="63" t="s">
        <v>152</v>
      </c>
      <c r="E117" s="63" t="s">
        <v>155</v>
      </c>
      <c r="F117" s="65">
        <v>438.8</v>
      </c>
      <c r="G117" s="59"/>
    </row>
    <row r="118" spans="1:7" s="60" customFormat="1" ht="15">
      <c r="A118" s="62" t="s">
        <v>156</v>
      </c>
      <c r="B118" s="151">
        <v>904</v>
      </c>
      <c r="C118" s="63" t="s">
        <v>149</v>
      </c>
      <c r="D118" s="63" t="s">
        <v>152</v>
      </c>
      <c r="E118" s="63" t="s">
        <v>157</v>
      </c>
      <c r="F118" s="65">
        <v>438.8</v>
      </c>
      <c r="G118" s="59"/>
    </row>
    <row r="119" spans="1:7" ht="15.75">
      <c r="A119" s="78" t="s">
        <v>137</v>
      </c>
      <c r="B119" s="280">
        <v>904</v>
      </c>
      <c r="C119" s="79" t="s">
        <v>138</v>
      </c>
      <c r="D119" s="79"/>
      <c r="E119" s="79"/>
      <c r="F119" s="80">
        <f>F120</f>
        <v>393.2</v>
      </c>
      <c r="G119" s="81"/>
    </row>
    <row r="120" spans="1:7" ht="16.5" customHeight="1">
      <c r="A120" s="62" t="s">
        <v>139</v>
      </c>
      <c r="B120" s="167">
        <v>904</v>
      </c>
      <c r="C120" s="63" t="s">
        <v>140</v>
      </c>
      <c r="D120" s="63"/>
      <c r="E120" s="63"/>
      <c r="F120" s="65">
        <f>F121+F126</f>
        <v>393.2</v>
      </c>
      <c r="G120" s="81"/>
    </row>
    <row r="121" spans="1:7" ht="15.75">
      <c r="A121" s="62" t="s">
        <v>141</v>
      </c>
      <c r="B121" s="167">
        <v>904</v>
      </c>
      <c r="C121" s="63" t="s">
        <v>140</v>
      </c>
      <c r="D121" s="63" t="s">
        <v>142</v>
      </c>
      <c r="E121" s="63"/>
      <c r="F121" s="65">
        <f>F123</f>
        <v>45</v>
      </c>
      <c r="G121" s="81"/>
    </row>
    <row r="122" spans="1:7" ht="15.75">
      <c r="A122" s="62" t="s">
        <v>183</v>
      </c>
      <c r="B122" s="68" t="s">
        <v>160</v>
      </c>
      <c r="C122" s="63" t="s">
        <v>140</v>
      </c>
      <c r="D122" s="63" t="s">
        <v>182</v>
      </c>
      <c r="E122" s="63"/>
      <c r="F122" s="65">
        <f>F123</f>
        <v>45</v>
      </c>
      <c r="G122" s="81"/>
    </row>
    <row r="123" spans="1:7" ht="34.5" customHeight="1">
      <c r="A123" s="62" t="s">
        <v>184</v>
      </c>
      <c r="B123" s="68" t="s">
        <v>160</v>
      </c>
      <c r="C123" s="63" t="s">
        <v>140</v>
      </c>
      <c r="D123" s="63" t="s">
        <v>202</v>
      </c>
      <c r="E123" s="63"/>
      <c r="F123" s="65">
        <f>F125</f>
        <v>45</v>
      </c>
      <c r="G123" s="81"/>
    </row>
    <row r="124" spans="1:7" ht="60">
      <c r="A124" s="66" t="s">
        <v>57</v>
      </c>
      <c r="B124" s="68" t="s">
        <v>160</v>
      </c>
      <c r="C124" s="63" t="s">
        <v>138</v>
      </c>
      <c r="D124" s="63" t="s">
        <v>202</v>
      </c>
      <c r="E124" s="63" t="s">
        <v>58</v>
      </c>
      <c r="F124" s="65">
        <f>F125</f>
        <v>45</v>
      </c>
      <c r="G124" s="81"/>
    </row>
    <row r="125" spans="1:7" ht="15.75">
      <c r="A125" s="62" t="s">
        <v>59</v>
      </c>
      <c r="B125" s="151">
        <v>904</v>
      </c>
      <c r="C125" s="63" t="s">
        <v>140</v>
      </c>
      <c r="D125" s="63" t="s">
        <v>202</v>
      </c>
      <c r="E125" s="63" t="s">
        <v>106</v>
      </c>
      <c r="F125" s="65">
        <v>45</v>
      </c>
      <c r="G125" s="81"/>
    </row>
    <row r="126" spans="1:7" ht="30">
      <c r="A126" s="62" t="s">
        <v>143</v>
      </c>
      <c r="B126" s="167">
        <v>904</v>
      </c>
      <c r="C126" s="63" t="s">
        <v>140</v>
      </c>
      <c r="D126" s="63" t="s">
        <v>144</v>
      </c>
      <c r="E126" s="63"/>
      <c r="F126" s="166">
        <f>F127</f>
        <v>348.2</v>
      </c>
      <c r="G126" s="81"/>
    </row>
    <row r="127" spans="1:7" ht="30">
      <c r="A127" s="62" t="s">
        <v>145</v>
      </c>
      <c r="B127" s="167">
        <v>904</v>
      </c>
      <c r="C127" s="63" t="s">
        <v>140</v>
      </c>
      <c r="D127" s="63" t="s">
        <v>146</v>
      </c>
      <c r="E127" s="63"/>
      <c r="F127" s="65">
        <f>F128</f>
        <v>348.2</v>
      </c>
      <c r="G127" s="81"/>
    </row>
    <row r="128" spans="1:7" ht="30">
      <c r="A128" s="62" t="s">
        <v>147</v>
      </c>
      <c r="B128" s="68" t="s">
        <v>160</v>
      </c>
      <c r="C128" s="63" t="s">
        <v>140</v>
      </c>
      <c r="D128" s="173" t="s">
        <v>209</v>
      </c>
      <c r="E128" s="63"/>
      <c r="F128" s="65">
        <f>F129+F131</f>
        <v>348.2</v>
      </c>
      <c r="G128" s="81"/>
    </row>
    <row r="129" spans="1:7" ht="45">
      <c r="A129" s="70" t="s">
        <v>105</v>
      </c>
      <c r="B129" s="68" t="s">
        <v>160</v>
      </c>
      <c r="C129" s="63" t="s">
        <v>140</v>
      </c>
      <c r="D129" s="173" t="s">
        <v>209</v>
      </c>
      <c r="E129" s="63" t="s">
        <v>58</v>
      </c>
      <c r="F129" s="65">
        <f>F130</f>
        <v>338</v>
      </c>
      <c r="G129" s="81"/>
    </row>
    <row r="130" spans="1:7" ht="15.75">
      <c r="A130" s="70" t="s">
        <v>59</v>
      </c>
      <c r="B130" s="68" t="s">
        <v>160</v>
      </c>
      <c r="C130" s="63" t="s">
        <v>140</v>
      </c>
      <c r="D130" s="173" t="s">
        <v>209</v>
      </c>
      <c r="E130" s="63" t="s">
        <v>106</v>
      </c>
      <c r="F130" s="65">
        <v>338</v>
      </c>
      <c r="G130" s="81"/>
    </row>
    <row r="131" spans="1:7" ht="30">
      <c r="A131" s="62" t="s">
        <v>65</v>
      </c>
      <c r="B131" s="151">
        <v>904</v>
      </c>
      <c r="C131" s="63" t="s">
        <v>140</v>
      </c>
      <c r="D131" s="173" t="s">
        <v>209</v>
      </c>
      <c r="E131" s="63" t="s">
        <v>68</v>
      </c>
      <c r="F131" s="276">
        <v>10.2</v>
      </c>
      <c r="G131" s="81"/>
    </row>
    <row r="132" spans="1:7" ht="15.75">
      <c r="A132" s="62" t="s">
        <v>67</v>
      </c>
      <c r="B132" s="68" t="s">
        <v>160</v>
      </c>
      <c r="C132" s="63" t="s">
        <v>140</v>
      </c>
      <c r="D132" s="173" t="s">
        <v>209</v>
      </c>
      <c r="E132" s="63" t="s">
        <v>207</v>
      </c>
      <c r="F132" s="276">
        <v>10.2</v>
      </c>
      <c r="G132" s="81"/>
    </row>
    <row r="133" ht="15.75">
      <c r="G133" s="81"/>
    </row>
    <row r="134" ht="27.75" customHeight="1">
      <c r="G134" s="81"/>
    </row>
    <row r="135" ht="15.75">
      <c r="G135" s="81"/>
    </row>
    <row r="136" ht="15.75" customHeight="1">
      <c r="G136" s="81"/>
    </row>
    <row r="137" ht="18.75" customHeight="1"/>
  </sheetData>
  <sheetProtection/>
  <mergeCells count="11">
    <mergeCell ref="A4:F4"/>
    <mergeCell ref="A5:F5"/>
    <mergeCell ref="B7:B8"/>
    <mergeCell ref="A7:A8"/>
    <mergeCell ref="D7:D8"/>
    <mergeCell ref="A1:F1"/>
    <mergeCell ref="A2:F2"/>
    <mergeCell ref="A3:F3"/>
    <mergeCell ref="E7:E8"/>
    <mergeCell ref="F7:F8"/>
    <mergeCell ref="C7:C8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2021-12-29T10:19:57Z</cp:lastPrinted>
  <dcterms:created xsi:type="dcterms:W3CDTF">2007-11-27T04:23:25Z</dcterms:created>
  <dcterms:modified xsi:type="dcterms:W3CDTF">2021-12-29T10:20:46Z</dcterms:modified>
  <cp:category/>
  <cp:version/>
  <cp:contentType/>
  <cp:contentStatus/>
</cp:coreProperties>
</file>