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6"/>
  </bookViews>
  <sheets>
    <sheet name="прил 1" sheetId="1" r:id="rId1"/>
    <sheet name="прил2" sheetId="2" r:id="rId2"/>
    <sheet name="прил3" sheetId="3" r:id="rId3"/>
    <sheet name="прил 4" sheetId="4" r:id="rId4"/>
    <sheet name="прил.5" sheetId="5" r:id="rId5"/>
    <sheet name="прил6" sheetId="6" r:id="rId6"/>
    <sheet name="прил7" sheetId="7" r:id="rId7"/>
    <sheet name="прил8" sheetId="8" r:id="rId8"/>
    <sheet name="прил10" sheetId="9" r:id="rId9"/>
    <sheet name="прил 11" sheetId="10" r:id="rId10"/>
    <sheet name="прил12" sheetId="11" r:id="rId11"/>
    <sheet name="прил13" sheetId="12" r:id="rId12"/>
    <sheet name="прил14" sheetId="13" r:id="rId13"/>
  </sheets>
  <definedNames/>
  <calcPr fullCalcOnLoad="1"/>
</workbook>
</file>

<file path=xl/sharedStrings.xml><?xml version="1.0" encoding="utf-8"?>
<sst xmlns="http://schemas.openxmlformats.org/spreadsheetml/2006/main" count="1098" uniqueCount="337">
  <si>
    <t>(в процентах)</t>
  </si>
  <si>
    <t>Бюджеты поселений</t>
  </si>
  <si>
    <t>Невыясненные поступления, зачисляемые в бюджеты поселений</t>
  </si>
  <si>
    <t>Доходы, полученные в виде арендной платы за земельные участки, государтсвенная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</si>
  <si>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</si>
  <si>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Код Бюджетной класификации Российской Федерации</t>
  </si>
  <si>
    <t>Наименование главного  администратора доходов</t>
  </si>
  <si>
    <t>администратора доходов</t>
  </si>
  <si>
    <t>доходов</t>
  </si>
  <si>
    <t>1 11 05035 10 0000 120</t>
  </si>
  <si>
    <t>1 11 09045 10 0000 120</t>
  </si>
  <si>
    <t>1 17 01050 10 0000 180</t>
  </si>
  <si>
    <t>1 17 05050 10 0000 180</t>
  </si>
  <si>
    <t>Наименование  дохода</t>
  </si>
  <si>
    <t>В части доходов от оказания платных услуг и компенсации затрат государства</t>
  </si>
  <si>
    <t>В части прочих неналоговых доходов</t>
  </si>
  <si>
    <t>Доходы бюджетов поселений от возврата остатков субсидий и субвенций прошлых лет небюджетными организациями</t>
  </si>
  <si>
    <t>Приложение  1</t>
  </si>
  <si>
    <t>Прочие неналоговые  доходы бюджетов поселений</t>
  </si>
  <si>
    <t>В части прочих безвозмездных поступлений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</si>
  <si>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 бюджетов муниципальных районов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</si>
  <si>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</si>
  <si>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В части доходов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</si>
  <si>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2 00 00000 00 0000 000</t>
  </si>
  <si>
    <t>Безвозмездные поступления*</t>
  </si>
  <si>
    <t>*Администрирование поступлений по группе доходов "200 00000 00-безвозмездные поступления" осуществляется органами, уполномоченными в соответсвии с законодательными и нормативными правовыми актами на использование указанных средств, за исключением дотаций, администрирование которых осуществляется органом, оргнизующим исполнение бюджета.</t>
  </si>
  <si>
    <t>Код администратора доходов</t>
  </si>
  <si>
    <t>Наименование главного администратора доходов местного бюджета</t>
  </si>
  <si>
    <t>1 13 02995 10 0000 130</t>
  </si>
  <si>
    <t>Прочие доходы от компенсации затрат  бюджетов поселений</t>
  </si>
  <si>
    <t>1 11 05013 10 0000 120</t>
  </si>
  <si>
    <t>1 14 02053 10 0000 410</t>
  </si>
  <si>
    <t>1 14 02053 10 0000 440</t>
  </si>
  <si>
    <t>Управление Федерального казначейства по Томской области</t>
  </si>
  <si>
    <t>Управление Федеральной налоговой службы России по Томской области</t>
  </si>
  <si>
    <t>182 1 06 01030 10 0000 110</t>
  </si>
  <si>
    <t>Управление Финансов Администрации Кривошеингского района</t>
  </si>
  <si>
    <t>Управление Финансов Администрации Кривошеинского района</t>
  </si>
  <si>
    <t>Код бюджетной классификации Российской Федерации</t>
  </si>
  <si>
    <t>Приложение 4</t>
  </si>
  <si>
    <t>наименование главных администраторов доходов бюджета -территориальных органов федеральных органов исполнительной власти и закрепляемые за ними виды доходов на 2017 год</t>
  </si>
  <si>
    <t>№</t>
  </si>
  <si>
    <t>182 1 06 06033 10 0000 110</t>
  </si>
  <si>
    <t>182 1 06 06043 10 0000 110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</si>
  <si>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</si>
  <si>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код главного администратора</t>
  </si>
  <si>
    <t>код группы, подгруппы. статьи и вида источников</t>
  </si>
  <si>
    <t>Наименование</t>
  </si>
  <si>
    <t>код бюджетной классификации</t>
  </si>
  <si>
    <t>01 05 00 00 00 0000 000</t>
  </si>
  <si>
    <t>Наименование показателя</t>
  </si>
  <si>
    <t>к Решению  Совета  Пудовского сельского поселения</t>
  </si>
  <si>
    <t>К Решению Совета Пудовского сельского поселения</t>
  </si>
  <si>
    <t>Исполнительно-распорядительный орган муниципального образования -Администрация Пудовское сельского поселения</t>
  </si>
  <si>
    <t>К Решению Совета  Пудовского сельского поселения</t>
  </si>
  <si>
    <t>Исполнительно-распорядительный орган муниципальеного образования-Администрация Пудовского сельского поселения</t>
  </si>
  <si>
    <t>К Решению Совета Пудовское сельского поселения</t>
  </si>
  <si>
    <t>Исполнительно-распорядительный орган мунципального образования- Администрация Пудовское сельского поселения</t>
  </si>
  <si>
    <t xml:space="preserve">Приложение 3 </t>
  </si>
  <si>
    <t>к Решению Совета Пудовского сельского поселения</t>
  </si>
  <si>
    <t>Объем</t>
  </si>
  <si>
    <t>межбюджетных трансфертов</t>
  </si>
  <si>
    <t>тыс. руб.</t>
  </si>
  <si>
    <t>Наименование показателей</t>
  </si>
  <si>
    <t xml:space="preserve">               </t>
  </si>
  <si>
    <t xml:space="preserve">Безвозмездные поступления от других бюджетов бюджетной системы Российской Федерации </t>
  </si>
  <si>
    <t>Дотация бюджетам поселений на выравнивание бюджетной обеспеченности</t>
  </si>
  <si>
    <t>Дотация местным бюджетам на осуществление отдельных государственных полномочий по расчету и предоставлению дотаций поселениям Томской области за счет средств областного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</si>
  <si>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</si>
  <si>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МБТ на обеспечение условий для развития физической культуры и массового спорта</t>
  </si>
  <si>
    <t>Исполнительно-распорядительный орган муниципального образования-Администрация Пудовского сельского поселения</t>
  </si>
  <si>
    <t>Перечень источников доходов, закрепленных за главными администраторами  доходов муниципального образования " Пудовское сельское поселение" - органов местного самоуправления.</t>
  </si>
  <si>
    <t>Приложение 5</t>
  </si>
  <si>
    <t>Приложение 8</t>
  </si>
  <si>
    <t>Приложение  2</t>
  </si>
  <si>
    <t>Приложени 10</t>
  </si>
  <si>
    <t>Приложение 11</t>
  </si>
  <si>
    <t>Приложение 6</t>
  </si>
  <si>
    <t>ДОХОДЫ ВСЕГО</t>
  </si>
  <si>
    <t>Прочие доходы от  компенсации затрат  бюджетов сельских 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</si>
  <si>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</si>
  <si>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</si>
  <si>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безвозмездные поступления в бюджеты сельских поселений</t>
  </si>
  <si>
    <t>Приложение 7</t>
  </si>
  <si>
    <t>(тыс.руб.)</t>
  </si>
  <si>
    <t>РзПР</t>
  </si>
  <si>
    <t>ЦСР</t>
  </si>
  <si>
    <t>ВР</t>
  </si>
  <si>
    <t>В С Е Г О</t>
  </si>
  <si>
    <t xml:space="preserve"> Исполнительно-распорядильный орган муниципального образования- Администрация Пудовского сельского поселения</t>
  </si>
  <si>
    <t/>
  </si>
  <si>
    <t>Общегосударственные вопросы</t>
  </si>
  <si>
    <t>0100</t>
  </si>
  <si>
    <t>Функционирование высшего должностного лица субьекта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</si>
  <si>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</si>
  <si>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</si>
  <si>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0020000000</t>
  </si>
  <si>
    <t>Глава муниципального образования</t>
  </si>
  <si>
    <t>0020300000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</si>
  <si>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</si>
  <si>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</si>
  <si>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</si>
  <si>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</si>
  <si>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</si>
  <si>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</si>
  <si>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</si>
  <si>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</si>
  <si>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</si>
  <si>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</si>
  <si>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государственных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</si>
  <si>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</si>
  <si>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</si>
  <si>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</si>
  <si>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</si>
  <si>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</si>
  <si>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</si>
  <si>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0111</t>
  </si>
  <si>
    <t>0700000000</t>
  </si>
  <si>
    <t>Резервные фонды местных администраций</t>
  </si>
  <si>
    <t>0700500000</t>
  </si>
  <si>
    <t>Резервные средства</t>
  </si>
  <si>
    <t>870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</si>
  <si>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</si>
  <si>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</si>
  <si>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</si>
  <si>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0920000000</t>
  </si>
  <si>
    <t>Выполнение других обязательств государства</t>
  </si>
  <si>
    <t>0923000000</t>
  </si>
  <si>
    <t>Расходы на публикацию документов органов местного самоуправления</t>
  </si>
  <si>
    <t>0923100000</t>
  </si>
  <si>
    <t>0923300000</t>
  </si>
  <si>
    <t>Расходы на создание и содержание официальных сайтов ОМСУ</t>
  </si>
  <si>
    <t>0923500000</t>
  </si>
  <si>
    <t>Расходы на организацию, ведение похозяйственного учета, обслуживание ИПК "Регистр МО"</t>
  </si>
  <si>
    <t>0923600000</t>
  </si>
  <si>
    <t>Расходы по управлению,содержанию муниципальной собственности, офомление прав в отношении муниципального имущества</t>
  </si>
  <si>
    <t>0923800000</t>
  </si>
  <si>
    <t>Национальная оборона</t>
  </si>
  <si>
    <t>0200</t>
  </si>
  <si>
    <t xml:space="preserve">Мобилизационная  и вневойская подготовка </t>
  </si>
  <si>
    <t>0203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</si>
  <si>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</si>
  <si>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</si>
  <si>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</si>
  <si>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</si>
  <si>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</si>
  <si>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2128151180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</si>
  <si>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</t>
  </si>
  <si>
    <t>110</t>
  </si>
  <si>
    <t>Национальноя экономика</t>
  </si>
  <si>
    <t>0400</t>
  </si>
  <si>
    <t>Дорожное хозяйство (дорожные фонды)</t>
  </si>
  <si>
    <t>0409</t>
  </si>
  <si>
    <t>Муниципальные  программы муниципальных образований</t>
  </si>
  <si>
    <t>7900000000</t>
  </si>
  <si>
    <t>Муниципальные  программы сельских поселений</t>
  </si>
  <si>
    <t>7970000000</t>
  </si>
  <si>
    <t>Муниципальная программа "Комплексное развитие транспортной инфраструктуры муниципального образования Пудовское сельское поселение"</t>
  </si>
  <si>
    <t>7973000000</t>
  </si>
  <si>
    <t>Содержание дорог МО «Пудовское сельское поселение»</t>
  </si>
  <si>
    <t>7973100000</t>
  </si>
  <si>
    <t>Ремонт дорог МО «Пудовское сельское поселение»</t>
  </si>
  <si>
    <t>7973200000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</si>
  <si>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</si>
  <si>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</si>
  <si>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</si>
  <si>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</si>
  <si>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</si>
  <si>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</si>
  <si>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Мероприятия в области благоустройсва</t>
  </si>
  <si>
    <t>6000000000</t>
  </si>
  <si>
    <t>Уличное освещение</t>
  </si>
  <si>
    <t>6000100000</t>
  </si>
  <si>
    <t>Прочие закупка товаров,работ и услуг для государственных нужд</t>
  </si>
  <si>
    <t>,</t>
  </si>
  <si>
    <t>Организация содержание мест захоронения</t>
  </si>
  <si>
    <t>6000400000</t>
  </si>
  <si>
    <t>Прочие мероприятия по благоустройству городских округов и поселений</t>
  </si>
  <si>
    <t>6000500000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</si>
  <si>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</si>
  <si>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</si>
  <si>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</si>
  <si>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</si>
  <si>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</si>
  <si>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5120000000</t>
  </si>
  <si>
    <t>Государственная программа "Развитие молодежной политики,физической культуры и спорта в Томской области"</t>
  </si>
  <si>
    <t>0800000000</t>
  </si>
  <si>
    <t xml:space="preserve">Подпрограмма "Развитие физической культуры и массового спорта" </t>
  </si>
  <si>
    <t>0810000000</t>
  </si>
  <si>
    <t>Обеспечение условий для развития физической культуры и массового спорта</t>
  </si>
  <si>
    <t>Межбюджетные трансферты бюджетам субъектов российской федерации и муниципальных образований общего характера</t>
  </si>
  <si>
    <t>0801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</si>
  <si>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</si>
  <si>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</si>
  <si>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5210600000</t>
  </si>
  <si>
    <t>Межбюджетные трансферты</t>
  </si>
  <si>
    <t>0800</t>
  </si>
  <si>
    <t>500</t>
  </si>
  <si>
    <t>Иные межбюджетные трансферты</t>
  </si>
  <si>
    <t>540</t>
  </si>
  <si>
    <t>Приложение 12</t>
  </si>
  <si>
    <t>Вед</t>
  </si>
  <si>
    <t>904</t>
  </si>
  <si>
    <t>Приложение 13</t>
  </si>
  <si>
    <t>№ п/п</t>
  </si>
  <si>
    <t>903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</si>
  <si>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</si>
  <si>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</si>
  <si>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Национальная экономика</t>
  </si>
  <si>
    <t>Культура и кинематография</t>
  </si>
  <si>
    <t xml:space="preserve">Культура </t>
  </si>
  <si>
    <t xml:space="preserve">Физическая культура </t>
  </si>
  <si>
    <t>1 14 06025 10 0000 430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</si>
  <si>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</si>
  <si>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</si>
  <si>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</si>
  <si>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Расходы по уплате членских взносов на осуществление деятельности Ассоциации "Совет муниципальных образований Томской области"</t>
  </si>
  <si>
    <t>904 2 07 05030 10 0000 150</t>
  </si>
  <si>
    <t>992 2 08 05000 10 0000 150</t>
  </si>
  <si>
    <t>2 08 05000 10 0000 150</t>
  </si>
  <si>
    <t>Земельный налог, с физических лиц, обладающих земельным участком, расположенным в границах сельских поселений</t>
  </si>
  <si>
    <t>01 05 02 01 10 0000 510</t>
  </si>
  <si>
    <t>01 05 02 01 10 0000 610</t>
  </si>
  <si>
    <t xml:space="preserve">бюджету  муниципального образования "Пудовское сельское поселение" </t>
  </si>
  <si>
    <t xml:space="preserve">182  1 01 02020 01 0000 110 </t>
  </si>
  <si>
    <t>Земельный налог,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</si>
  <si>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</si>
  <si>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</si>
  <si>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</si>
  <si>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</si>
  <si>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Бюджет на 2022г.</t>
  </si>
  <si>
    <t xml:space="preserve">в том числе  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</si>
  <si>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</si>
  <si>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</si>
  <si>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</si>
  <si>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</si>
  <si>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Муниципальная программа комплексного развития транспортной инфраструктуры муниципального образования Пудовское сельское посление на 2015-2020 годы и на перспективу до 2027 года</t>
  </si>
  <si>
    <t>7985000000</t>
  </si>
  <si>
    <t>Мероприятия в области развития системы "Водоснабжения"</t>
  </si>
  <si>
    <t>7985100000</t>
  </si>
  <si>
    <t>Мероприятия в области развития системы "Теплоснабжения"</t>
  </si>
  <si>
    <t>7985200000</t>
  </si>
  <si>
    <t>512P500000</t>
  </si>
  <si>
    <t>Спорт - норма жизни</t>
  </si>
  <si>
    <t>Софинансирование из бюджетов поселений на обеспечение на обеспечение условий для развития физической культуры и массового спорта</t>
  </si>
  <si>
    <t>2 14 02053 10 0000 440</t>
  </si>
  <si>
    <t>1 16 07010 10 0000 140</t>
  </si>
  <si>
    <t>1 16 07090 10 0000 140</t>
  </si>
  <si>
    <t>1 16 10032 10 0000 140</t>
  </si>
  <si>
    <t>1 16 10061 10 0000 140</t>
  </si>
  <si>
    <t>1 16 10062 10 0000 140</t>
  </si>
  <si>
    <t>1 16 10081 10 0000 140</t>
  </si>
  <si>
    <t>1 16 10082 10 0000 140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</si>
  <si>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</si>
  <si>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</si>
  <si>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</si>
  <si>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</si>
  <si>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</si>
  <si>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</si>
  <si>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</si>
  <si>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</si>
  <si>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</si>
  <si>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</si>
  <si>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182  1 01 02010 01 0000 110</t>
  </si>
  <si>
    <t>Налог на имущество физических лиц, взимаемый по ставкам, применяемым к объектам налогообложения, расположенным  в границах сельских поселений</t>
  </si>
  <si>
    <t>100 1 03 02231 01 0000 110</t>
  </si>
  <si>
    <t>100 1 03 02241 01 0000 110</t>
  </si>
  <si>
    <t>100 1 03 02251 01 0000 110</t>
  </si>
  <si>
    <t>100 1 03 02261 01 0000 110</t>
  </si>
  <si>
    <t xml:space="preserve">Приложение 14 </t>
  </si>
  <si>
    <t xml:space="preserve">Расчет верхнего предела </t>
  </si>
  <si>
    <t xml:space="preserve">муниципального внутреннего долга </t>
  </si>
  <si>
    <t xml:space="preserve"> муниципального образования "Пудовское сельское поселение" </t>
  </si>
  <si>
    <t>Верхний предел  муниципального долга</t>
  </si>
  <si>
    <t>на 01.01.2023г.</t>
  </si>
  <si>
    <t>Общий годовой объем доходов</t>
  </si>
  <si>
    <t>Объем безвозмездных поступлений</t>
  </si>
  <si>
    <t>Поступления по дополнительному нормативу</t>
  </si>
  <si>
    <t>Итого сумма доходов к расчету</t>
  </si>
  <si>
    <t>%  корректировки суммы доходов в соответствии с п.3 статьи 107 БК РФ</t>
  </si>
  <si>
    <t>Предельный объем муниципального внутреннего долга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</si>
  <si>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</si>
  <si>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</si>
  <si>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</si>
  <si>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</si>
  <si>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Субсидия местным бюджетам на капитальный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</si>
  <si>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</si>
  <si>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</si>
  <si>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Софинансирования ремонта дорог</t>
  </si>
  <si>
    <t>1828440930</t>
  </si>
  <si>
    <t>1828440000</t>
  </si>
  <si>
    <t>79732S0930</t>
  </si>
  <si>
    <t>512Р500008</t>
  </si>
  <si>
    <t>9900000000</t>
  </si>
  <si>
    <t>9990000000</t>
  </si>
  <si>
    <t>Непрограмное направление расходов</t>
  </si>
  <si>
    <t>Условно утвержденные расходы</t>
  </si>
  <si>
    <t>512Р540008</t>
  </si>
  <si>
    <t xml:space="preserve">116 10123 01 0001 140 </t>
  </si>
  <si>
    <t xml:space="preserve"> 116 10123 01 0101 140 </t>
  </si>
  <si>
    <t xml:space="preserve">116 10123 01 0002 140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</si>
  <si>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</si>
  <si>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</si>
  <si>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</si>
  <si>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244</t>
  </si>
  <si>
    <t>Муниципальные программы муниципальных образований</t>
  </si>
  <si>
    <t>08W540008</t>
  </si>
  <si>
    <t>081WР540008</t>
  </si>
  <si>
    <t>"Об утверждении проекта бюджета муниципального образования "Пудовское сельское поселение" на 2021 год и плановый период 2022-2023г"</t>
  </si>
  <si>
    <t>Нормативы зачисления  доходов в бюджет муниципального образования "Пудовское сельское поселение"  на  2021 год  плановый период 2022-2023г.</t>
  </si>
  <si>
    <t>Бюджет на 2023г.</t>
  </si>
  <si>
    <t>Дотация местным бюджетам сельских поселений из районногофонда финансовой поддержки на 2021г</t>
  </si>
  <si>
    <t xml:space="preserve">Муниципальная программа комплексного развития коммунальной  инфраструктуры муниципального образования Пудовское сельское посление на 2020-2025 годы </t>
  </si>
  <si>
    <t>2022 год (тыс.руб.)</t>
  </si>
  <si>
    <t>на 01.01.2024г.</t>
  </si>
  <si>
    <t>"Об утверждении проекта бюджета  муниципального образования "Пудовкое сельское поселение" на 2022 год и плановый период 2023-2024г"</t>
  </si>
  <si>
    <t>"Об утверждении  проекта бюджета муниципального образования "Пудовское сельское поселение" на 2022 год и плановый период 2023-2024г"</t>
  </si>
  <si>
    <t>на 2022 год и плановый период 2023-2024г</t>
  </si>
  <si>
    <t>Бюджет на 2024г.</t>
  </si>
  <si>
    <t>Перечень главных администраторов доходов бюджета муниципального образования "Пудовское сельское поселение" на 2022 год и плановый период 2023-2024г</t>
  </si>
  <si>
    <t>Перечень главных администраторов доходов бюджета - территориальных органов федеральных органов исполнительной власти и закрепляемые за ними виды доходов на 2022 год и плановый период 2023-2024г</t>
  </si>
  <si>
    <t>"Об утверждении проекта бюджета муниципального образования "Пудовское сельское поселение" на 2022 год и плановый период 2023-2024г"</t>
  </si>
  <si>
    <t>Поступление общего объема  доходов в местный бюджет муниципального образования  "Пудовское сельское поселение" на 2022 год и плановый период 2023-2024г</t>
  </si>
  <si>
    <t>Перечень главных распорядителей средств местного бюджета в составе ведомственной структуре расходов бюджета муниципального образования Пудовское сельское поселение на 2022 год и плановый период 2023-2024г.</t>
  </si>
  <si>
    <t>Источники финансирования дефицита местного бюджета муниципального образования "Пудовское сельское поселение" на 2022 год и плановый период 2023-2024г.</t>
  </si>
  <si>
    <t>Перечень главных администраторов источников финансирования дефицита бюджета муниципального образования "Пудовское сельское поселение на 2022 год и плановый период 2023-2024г</t>
  </si>
  <si>
    <t>на 01.01.2025г.</t>
  </si>
  <si>
    <t>Распределение бюджетных ассигнований по разделам, подразделам, целевым статьям, (группам и подгруппам) видов расходов  местного бюджета муниципального образования "Пудовское сельское поселение" на 2022 год и плановый период 2023-2024г</t>
  </si>
  <si>
    <t>Ведомственная структура расходов местного бюджета муниципального образования "Пудовское сельское поселение" на 2022 год и плановый период 2023-2024г.</t>
  </si>
  <si>
    <t>Распределение бюджетных ассигнований по разделам и подразделам классификации расходов местного бюджета муниципального образования "Пудовское сельское поселение на 2022 год и плановый период 2023-2024г</t>
  </si>
  <si>
    <t>2023 год (тыс.руб.)</t>
  </si>
  <si>
    <t>2024год (тыс.руб.)</t>
  </si>
  <si>
    <t>Обеспечение выборов и референдумов</t>
  </si>
  <si>
    <t>0107</t>
  </si>
  <si>
    <t>Проведение выборов в представительные органы муниципальных образований</t>
  </si>
  <si>
    <t>Иные закупки товаров, работ и услуг для обеспечения государственных (муниципальных) нужд</t>
  </si>
  <si>
    <t>Проведение выборов главы муниципального образования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</si>
</sst>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0.0"/>
    <numFmt numFmtId="180" formatCode="#,##0.0_ ;[Red]\-#,##0.0\ "/>
    <numFmt numFmtId="181" formatCode="0.000"/>
  </numFmts>
  <fonts count="97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 Cyr"/>
      <family val="0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i/>
      <sz val="12"/>
      <name val="Arial Cyr"/>
      <family val="2"/>
    </font>
    <font>
      <i/>
      <sz val="10"/>
      <name val="Arial Cyr"/>
      <family val="0"/>
    </font>
    <font>
      <b/>
      <i/>
      <sz val="11"/>
      <name val="Times New Roman CYR"/>
      <family val="0"/>
    </font>
    <font>
      <sz val="11"/>
      <name val="Times New Roman CYR"/>
      <family val="1"/>
    </font>
    <font>
      <sz val="11"/>
      <name val="Times New Roman"/>
      <family val="1"/>
    </font>
    <font>
      <b/>
      <sz val="12"/>
      <color indexed="8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9"/>
      <name val="Times New Roman CYR"/>
      <family val="1"/>
    </font>
    <font>
      <b/>
      <i/>
      <sz val="12"/>
      <color indexed="9"/>
      <name val="Times New Roman CYR"/>
      <family val="1"/>
    </font>
    <font>
      <i/>
      <sz val="12"/>
      <name val="Arial Cyr"/>
      <family val="0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8"/>
      <name val="Times New Roman CYR"/>
      <family val="0"/>
    </font>
    <font>
      <b/>
      <i/>
      <sz val="12"/>
      <color indexed="8"/>
      <name val="Times New Roman CYR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Times New Roman CYR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b/>
      <sz val="12"/>
      <color theme="1"/>
      <name val="Arial Cyr"/>
      <family val="0"/>
    </font>
    <font>
      <sz val="12"/>
      <color theme="1"/>
      <name val="Arial Cyr"/>
      <family val="0"/>
    </font>
    <font>
      <b/>
      <sz val="8"/>
      <color theme="1"/>
      <name val="Arial"/>
      <family val="2"/>
    </font>
    <font>
      <sz val="11"/>
      <color theme="1"/>
      <name val="Times New Roman CYR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91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/>
    </xf>
    <xf numFmtId="0" fontId="91" fillId="0" borderId="10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9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94" fillId="0" borderId="10" xfId="0" applyFont="1" applyBorder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" fontId="18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 horizontal="right"/>
    </xf>
    <xf numFmtId="49" fontId="23" fillId="33" borderId="10" xfId="0" applyNumberFormat="1" applyFont="1" applyFill="1" applyBorder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76" fontId="23" fillId="33" borderId="10" xfId="0" applyNumberFormat="1" applyFont="1" applyFill="1" applyBorder="1" applyAlignment="1">
      <alignment horizontal="right" vertical="center"/>
    </xf>
    <xf numFmtId="176" fontId="14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49" fontId="24" fillId="33" borderId="10" xfId="0" applyNumberFormat="1" applyFont="1" applyFill="1" applyBorder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176" fontId="24" fillId="33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49" fontId="27" fillId="33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/>
    </xf>
    <xf numFmtId="176" fontId="28" fillId="34" borderId="10" xfId="0" applyNumberFormat="1" applyFont="1" applyFill="1" applyBorder="1" applyAlignment="1">
      <alignment horizontal="right" vertical="center"/>
    </xf>
    <xf numFmtId="49" fontId="28" fillId="0" borderId="10" xfId="0" applyNumberFormat="1" applyFont="1" applyBorder="1" applyAlignment="1">
      <alignment horizontal="left" vertical="top" wrapText="1"/>
    </xf>
    <xf numFmtId="49" fontId="95" fillId="0" borderId="10" xfId="0" applyNumberFormat="1" applyFont="1" applyBorder="1" applyAlignment="1">
      <alignment horizontal="left" vertical="top" wrapText="1"/>
    </xf>
    <xf numFmtId="49" fontId="29" fillId="0" borderId="10" xfId="0" applyNumberFormat="1" applyFont="1" applyBorder="1" applyAlignment="1" applyProtection="1">
      <alignment horizontal="center" vertical="center" wrapText="1"/>
      <protection/>
    </xf>
    <xf numFmtId="49" fontId="28" fillId="34" borderId="10" xfId="0" applyNumberFormat="1" applyFont="1" applyFill="1" applyBorder="1" applyAlignment="1">
      <alignment horizontal="left" vertical="center" wrapText="1"/>
    </xf>
    <xf numFmtId="176" fontId="28" fillId="34" borderId="10" xfId="0" applyNumberFormat="1" applyFont="1" applyFill="1" applyBorder="1" applyAlignment="1">
      <alignment horizontal="right" vertical="center"/>
    </xf>
    <xf numFmtId="49" fontId="27" fillId="33" borderId="10" xfId="0" applyNumberFormat="1" applyFont="1" applyFill="1" applyBorder="1" applyAlignment="1">
      <alignment horizontal="left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176" fontId="27" fillId="33" borderId="1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76" fontId="27" fillId="0" borderId="10" xfId="0" applyNumberFormat="1" applyFont="1" applyFill="1" applyBorder="1" applyAlignment="1">
      <alignment horizontal="right" vertical="center"/>
    </xf>
    <xf numFmtId="11" fontId="28" fillId="0" borderId="10" xfId="0" applyNumberFormat="1" applyFont="1" applyBorder="1" applyAlignment="1">
      <alignment horizontal="left" vertical="top" wrapText="1"/>
    </xf>
    <xf numFmtId="176" fontId="21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13" fillId="0" borderId="0" xfId="0" applyFont="1" applyBorder="1" applyAlignment="1">
      <alignment horizontal="center"/>
    </xf>
    <xf numFmtId="176" fontId="23" fillId="0" borderId="0" xfId="0" applyNumberFormat="1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49" fontId="30" fillId="34" borderId="10" xfId="0" applyNumberFormat="1" applyFont="1" applyFill="1" applyBorder="1" applyAlignment="1">
      <alignment horizontal="left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right" vertical="center"/>
    </xf>
    <xf numFmtId="179" fontId="33" fillId="35" borderId="0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/>
    </xf>
    <xf numFmtId="0" fontId="34" fillId="34" borderId="10" xfId="0" applyFont="1" applyFill="1" applyBorder="1" applyAlignment="1">
      <alignment vertical="center"/>
    </xf>
    <xf numFmtId="49" fontId="23" fillId="34" borderId="10" xfId="0" applyNumberFormat="1" applyFont="1" applyFill="1" applyBorder="1" applyAlignment="1">
      <alignment horizontal="left" vertical="top" wrapText="1"/>
    </xf>
    <xf numFmtId="49" fontId="35" fillId="34" borderId="10" xfId="0" applyNumberFormat="1" applyFont="1" applyFill="1" applyBorder="1" applyAlignment="1">
      <alignment horizontal="center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176" fontId="33" fillId="0" borderId="0" xfId="0" applyNumberFormat="1" applyFont="1" applyFill="1" applyBorder="1" applyAlignment="1">
      <alignment horizontal="right" vertical="center"/>
    </xf>
    <xf numFmtId="176" fontId="36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49" fontId="37" fillId="34" borderId="10" xfId="0" applyNumberFormat="1" applyFont="1" applyFill="1" applyBorder="1" applyAlignment="1">
      <alignment horizontal="left" vertical="top" wrapText="1"/>
    </xf>
    <xf numFmtId="49" fontId="35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176" fontId="36" fillId="0" borderId="0" xfId="0" applyNumberFormat="1" applyFont="1" applyBorder="1" applyAlignment="1">
      <alignment horizontal="right" vertical="center"/>
    </xf>
    <xf numFmtId="179" fontId="36" fillId="0" borderId="0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>
      <alignment horizontal="center" vertical="center"/>
    </xf>
    <xf numFmtId="0" fontId="13" fillId="34" borderId="10" xfId="0" applyFont="1" applyFill="1" applyBorder="1" applyAlignment="1">
      <alignment vertical="center"/>
    </xf>
    <xf numFmtId="176" fontId="21" fillId="0" borderId="0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top"/>
    </xf>
    <xf numFmtId="49" fontId="36" fillId="34" borderId="10" xfId="0" applyNumberFormat="1" applyFont="1" applyFill="1" applyBorder="1" applyAlignment="1">
      <alignment horizontal="center" vertical="top" wrapText="1"/>
    </xf>
    <xf numFmtId="176" fontId="21" fillId="0" borderId="0" xfId="0" applyNumberFormat="1" applyFont="1" applyBorder="1" applyAlignment="1">
      <alignment horizontal="right" vertical="center"/>
    </xf>
    <xf numFmtId="49" fontId="21" fillId="35" borderId="0" xfId="0" applyNumberFormat="1" applyFont="1" applyFill="1" applyBorder="1" applyAlignment="1">
      <alignment horizontal="right" vertical="center"/>
    </xf>
    <xf numFmtId="179" fontId="21" fillId="35" borderId="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left" vertical="top" wrapText="1"/>
    </xf>
    <xf numFmtId="49" fontId="30" fillId="34" borderId="10" xfId="0" applyNumberFormat="1" applyFont="1" applyFill="1" applyBorder="1" applyAlignment="1">
      <alignment horizontal="left" vertical="top" wrapText="1"/>
    </xf>
    <xf numFmtId="49" fontId="38" fillId="34" borderId="10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176" fontId="36" fillId="36" borderId="0" xfId="0" applyNumberFormat="1" applyFont="1" applyFill="1" applyBorder="1" applyAlignment="1">
      <alignment horizontal="center" vertical="center"/>
    </xf>
    <xf numFmtId="0" fontId="96" fillId="37" borderId="10" xfId="0" applyFont="1" applyFill="1" applyBorder="1" applyAlignment="1">
      <alignment vertical="top" wrapText="1"/>
    </xf>
    <xf numFmtId="0" fontId="96" fillId="34" borderId="10" xfId="0" applyFont="1" applyFill="1" applyBorder="1" applyAlignment="1">
      <alignment horizontal="center" vertical="top" wrapText="1"/>
    </xf>
    <xf numFmtId="49" fontId="96" fillId="34" borderId="10" xfId="0" applyNumberFormat="1" applyFont="1" applyFill="1" applyBorder="1" applyAlignment="1">
      <alignment horizontal="center" vertical="top" wrapText="1"/>
    </xf>
    <xf numFmtId="0" fontId="13" fillId="35" borderId="0" xfId="0" applyFont="1" applyFill="1" applyAlignment="1">
      <alignment/>
    </xf>
    <xf numFmtId="176" fontId="21" fillId="35" borderId="0" xfId="0" applyNumberFormat="1" applyFont="1" applyFill="1" applyBorder="1" applyAlignment="1">
      <alignment horizontal="right" vertical="center"/>
    </xf>
    <xf numFmtId="176" fontId="21" fillId="35" borderId="0" xfId="0" applyNumberFormat="1" applyFont="1" applyFill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176" fontId="36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23" fillId="34" borderId="10" xfId="0" applyNumberFormat="1" applyFont="1" applyFill="1" applyBorder="1" applyAlignment="1">
      <alignment horizontal="center" vertical="top" wrapText="1"/>
    </xf>
    <xf numFmtId="49" fontId="36" fillId="34" borderId="10" xfId="0" applyNumberFormat="1" applyFont="1" applyFill="1" applyBorder="1" applyAlignment="1">
      <alignment horizontal="center" vertical="top" wrapText="1"/>
    </xf>
    <xf numFmtId="0" fontId="39" fillId="34" borderId="13" xfId="0" applyFont="1" applyFill="1" applyBorder="1" applyAlignment="1">
      <alignment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wrapText="1"/>
    </xf>
    <xf numFmtId="0" fontId="40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179" fontId="10" fillId="0" borderId="10" xfId="0" applyNumberFormat="1" applyFont="1" applyBorder="1" applyAlignment="1">
      <alignment vertical="top" wrapText="1"/>
    </xf>
    <xf numFmtId="179" fontId="11" fillId="0" borderId="10" xfId="0" applyNumberFormat="1" applyFont="1" applyBorder="1" applyAlignment="1">
      <alignment vertical="top" wrapText="1"/>
    </xf>
    <xf numFmtId="179" fontId="9" fillId="0" borderId="10" xfId="0" applyNumberFormat="1" applyFont="1" applyBorder="1" applyAlignment="1">
      <alignment vertical="top" wrapText="1"/>
    </xf>
    <xf numFmtId="49" fontId="29" fillId="0" borderId="10" xfId="0" applyNumberFormat="1" applyFont="1" applyBorder="1" applyAlignment="1">
      <alignment horizontal="center" wrapText="1"/>
    </xf>
    <xf numFmtId="49" fontId="29" fillId="0" borderId="10" xfId="0" applyNumberFormat="1" applyFont="1" applyBorder="1" applyAlignment="1">
      <alignment wrapText="1"/>
    </xf>
    <xf numFmtId="49" fontId="29" fillId="0" borderId="10" xfId="0" applyNumberFormat="1" applyFont="1" applyBorder="1" applyAlignment="1">
      <alignment horizontal="center" vertical="center" wrapText="1"/>
    </xf>
    <xf numFmtId="176" fontId="29" fillId="0" borderId="10" xfId="0" applyNumberFormat="1" applyFont="1" applyBorder="1" applyAlignment="1">
      <alignment horizontal="right" vertical="center"/>
    </xf>
    <xf numFmtId="2" fontId="24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33" borderId="14" xfId="0" applyNumberFormat="1" applyFont="1" applyFill="1" applyBorder="1" applyAlignment="1">
      <alignment horizontal="left" vertical="center" wrapText="1"/>
    </xf>
    <xf numFmtId="49" fontId="28" fillId="0" borderId="14" xfId="0" applyNumberFormat="1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wrapText="1"/>
    </xf>
    <xf numFmtId="0" fontId="29" fillId="0" borderId="14" xfId="0" applyFont="1" applyBorder="1" applyAlignment="1">
      <alignment/>
    </xf>
    <xf numFmtId="49" fontId="28" fillId="0" borderId="14" xfId="0" applyNumberFormat="1" applyFont="1" applyBorder="1" applyAlignment="1">
      <alignment horizontal="left" vertical="top" wrapText="1"/>
    </xf>
    <xf numFmtId="49" fontId="95" fillId="0" borderId="14" xfId="0" applyNumberFormat="1" applyFont="1" applyBorder="1" applyAlignment="1">
      <alignment horizontal="left" vertical="top" wrapText="1"/>
    </xf>
    <xf numFmtId="49" fontId="29" fillId="0" borderId="14" xfId="0" applyNumberFormat="1" applyFont="1" applyBorder="1" applyAlignment="1">
      <alignment wrapText="1"/>
    </xf>
    <xf numFmtId="49" fontId="27" fillId="33" borderId="14" xfId="0" applyNumberFormat="1" applyFont="1" applyFill="1" applyBorder="1" applyAlignment="1">
      <alignment horizontal="left" vertical="center" wrapText="1"/>
    </xf>
    <xf numFmtId="11" fontId="28" fillId="0" borderId="14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95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2" fontId="23" fillId="34" borderId="10" xfId="0" applyNumberFormat="1" applyFont="1" applyFill="1" applyBorder="1" applyAlignment="1">
      <alignment horizontal="center" vertical="top" wrapText="1"/>
    </xf>
    <xf numFmtId="2" fontId="21" fillId="34" borderId="10" xfId="0" applyNumberFormat="1" applyFont="1" applyFill="1" applyBorder="1" applyAlignment="1">
      <alignment horizontal="center" vertical="top" wrapText="1"/>
    </xf>
    <xf numFmtId="2" fontId="30" fillId="34" borderId="10" xfId="0" applyNumberFormat="1" applyFont="1" applyFill="1" applyBorder="1" applyAlignment="1">
      <alignment horizontal="center" vertical="top" wrapText="1"/>
    </xf>
    <xf numFmtId="2" fontId="96" fillId="34" borderId="10" xfId="0" applyNumberFormat="1" applyFont="1" applyFill="1" applyBorder="1" applyAlignment="1">
      <alignment horizontal="center" vertical="top" wrapText="1"/>
    </xf>
    <xf numFmtId="2" fontId="23" fillId="34" borderId="10" xfId="0" applyNumberFormat="1" applyFont="1" applyFill="1" applyBorder="1" applyAlignment="1">
      <alignment horizontal="center" vertical="top" wrapText="1"/>
    </xf>
    <xf numFmtId="2" fontId="4" fillId="34" borderId="12" xfId="0" applyNumberFormat="1" applyFont="1" applyFill="1" applyBorder="1" applyAlignment="1">
      <alignment horizontal="center" vertical="top" wrapText="1"/>
    </xf>
    <xf numFmtId="2" fontId="2" fillId="34" borderId="12" xfId="0" applyNumberFormat="1" applyFont="1" applyFill="1" applyBorder="1" applyAlignment="1">
      <alignment horizontal="center" vertical="top" wrapText="1"/>
    </xf>
    <xf numFmtId="2" fontId="23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wrapText="1"/>
    </xf>
    <xf numFmtId="9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176" fontId="42" fillId="33" borderId="10" xfId="0" applyNumberFormat="1" applyFont="1" applyFill="1" applyBorder="1" applyAlignment="1">
      <alignment horizontal="right" vertical="center"/>
    </xf>
    <xf numFmtId="176" fontId="42" fillId="0" borderId="10" xfId="0" applyNumberFormat="1" applyFont="1" applyBorder="1" applyAlignment="1">
      <alignment horizontal="right" vertical="center"/>
    </xf>
    <xf numFmtId="176" fontId="43" fillId="33" borderId="10" xfId="0" applyNumberFormat="1" applyFont="1" applyFill="1" applyBorder="1" applyAlignment="1">
      <alignment horizontal="right" vertical="center"/>
    </xf>
    <xf numFmtId="176" fontId="43" fillId="0" borderId="10" xfId="0" applyNumberFormat="1" applyFont="1" applyBorder="1" applyAlignment="1">
      <alignment horizontal="right" vertical="center"/>
    </xf>
    <xf numFmtId="176" fontId="28" fillId="0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179" fontId="2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4" fillId="34" borderId="10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wrapText="1"/>
    </xf>
    <xf numFmtId="49" fontId="28" fillId="34" borderId="10" xfId="0" applyNumberFormat="1" applyFont="1" applyFill="1" applyBorder="1" applyAlignment="1">
      <alignment wrapText="1"/>
    </xf>
    <xf numFmtId="179" fontId="28" fillId="34" borderId="10" xfId="0" applyNumberFormat="1" applyFont="1" applyFill="1" applyBorder="1" applyAlignment="1">
      <alignment horizontal="right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wrapText="1"/>
    </xf>
    <xf numFmtId="0" fontId="13" fillId="0" borderId="15" xfId="0" applyFont="1" applyBorder="1" applyAlignment="1">
      <alignment horizontal="right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17" xfId="0" applyFont="1" applyBorder="1" applyAlignment="1">
      <alignment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18" fillId="0" borderId="14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8" fillId="34" borderId="14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3" fontId="18" fillId="0" borderId="14" xfId="0" applyNumberFormat="1" applyFont="1" applyBorder="1" applyAlignment="1">
      <alignment horizontal="center" wrapText="1"/>
    </xf>
    <xf numFmtId="2" fontId="18" fillId="0" borderId="14" xfId="0" applyNumberFormat="1" applyFont="1" applyBorder="1" applyAlignment="1">
      <alignment horizontal="left" wrapText="1"/>
    </xf>
    <xf numFmtId="2" fontId="18" fillId="0" borderId="19" xfId="0" applyNumberFormat="1" applyFont="1" applyBorder="1" applyAlignment="1">
      <alignment horizontal="left" wrapText="1"/>
    </xf>
    <xf numFmtId="2" fontId="18" fillId="0" borderId="11" xfId="0" applyNumberFormat="1" applyFont="1" applyBorder="1" applyAlignment="1">
      <alignment horizontal="left" wrapText="1"/>
    </xf>
    <xf numFmtId="0" fontId="18" fillId="34" borderId="14" xfId="0" applyFont="1" applyFill="1" applyBorder="1" applyAlignment="1">
      <alignment horizontal="left" wrapText="1"/>
    </xf>
    <xf numFmtId="0" fontId="18" fillId="34" borderId="19" xfId="0" applyFont="1" applyFill="1" applyBorder="1" applyAlignment="1">
      <alignment horizontal="left" wrapText="1"/>
    </xf>
    <xf numFmtId="0" fontId="18" fillId="34" borderId="11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79" fontId="9" fillId="0" borderId="14" xfId="0" applyNumberFormat="1" applyFont="1" applyBorder="1" applyAlignment="1">
      <alignment horizontal="center" vertical="top" wrapText="1"/>
    </xf>
    <xf numFmtId="179" fontId="9" fillId="0" borderId="11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9" fontId="10" fillId="0" borderId="14" xfId="0" applyNumberFormat="1" applyFont="1" applyBorder="1" applyAlignment="1">
      <alignment horizontal="center" vertical="top" wrapText="1"/>
    </xf>
    <xf numFmtId="179" fontId="10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7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18" fillId="0" borderId="14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176" fontId="2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0" fontId="2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176" fontId="23" fillId="0" borderId="18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49" fontId="69" fillId="33" borderId="10" xfId="0" applyNumberFormat="1" applyFont="1" applyFill="1" applyBorder="1" applyAlignment="1">
      <alignment horizontal="center" wrapText="1"/>
    </xf>
    <xf numFmtId="0" fontId="69" fillId="33" borderId="10" xfId="0" applyFont="1" applyFill="1" applyBorder="1" applyAlignment="1">
      <alignment horizontal="center" wrapText="1"/>
    </xf>
    <xf numFmtId="2" fontId="69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49" fontId="70" fillId="0" borderId="10" xfId="0" applyNumberFormat="1" applyFont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2" fontId="70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176" fontId="21" fillId="0" borderId="1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176" fontId="21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zoomScalePageLayoutView="0" workbookViewId="0" topLeftCell="B1">
      <selection activeCell="C7" sqref="C7"/>
    </sheetView>
  </sheetViews>
  <sheetFormatPr defaultColWidth="9.00390625" defaultRowHeight="12.75"/>
  <cols>
    <col min="1" max="1" width="9.125" style="0" hidden="1" customWidth="1"/>
    <col min="2" max="2" width="29.875" style="0" customWidth="1"/>
    <col min="3" max="3" width="52.375" style="0" customWidth="1"/>
    <col min="4" max="4" width="12.00390625" style="0" customWidth="1"/>
  </cols>
  <sheetData>
    <row r="1" spans="2:5" ht="15">
      <c r="B1" s="19"/>
      <c r="C1" s="205" t="s">
        <v>17</v>
      </c>
      <c r="D1" s="205"/>
      <c r="E1" s="2"/>
    </row>
    <row r="2" spans="2:5" ht="15">
      <c r="B2" s="19"/>
      <c r="C2" s="205" t="s">
        <v>51</v>
      </c>
      <c r="D2" s="205"/>
      <c r="E2" s="2"/>
    </row>
    <row r="3" spans="2:5" ht="48.75" customHeight="1">
      <c r="B3" s="19"/>
      <c r="C3" s="206" t="s">
        <v>308</v>
      </c>
      <c r="D3" s="206"/>
      <c r="E3" s="2"/>
    </row>
    <row r="4" spans="2:4" ht="15">
      <c r="B4" s="19"/>
      <c r="C4" s="19"/>
      <c r="D4" s="19"/>
    </row>
    <row r="5" spans="2:5" ht="41.25" customHeight="1">
      <c r="B5" s="207" t="s">
        <v>309</v>
      </c>
      <c r="C5" s="208"/>
      <c r="D5" s="208"/>
      <c r="E5" s="3"/>
    </row>
    <row r="6" spans="2:4" ht="15">
      <c r="B6" s="19"/>
      <c r="C6" s="204" t="s">
        <v>0</v>
      </c>
      <c r="D6" s="204"/>
    </row>
    <row r="7" spans="2:4" ht="54.75" customHeight="1">
      <c r="B7" s="20" t="s">
        <v>38</v>
      </c>
      <c r="C7" s="21" t="s">
        <v>13</v>
      </c>
      <c r="D7" s="21" t="s">
        <v>1</v>
      </c>
    </row>
    <row r="8" spans="2:4" ht="24.75" customHeight="1" hidden="1">
      <c r="B8" s="19"/>
      <c r="C8" s="22" t="s">
        <v>14</v>
      </c>
      <c r="D8" s="23"/>
    </row>
    <row r="9" spans="2:4" ht="33" customHeight="1" hidden="1">
      <c r="B9" s="19"/>
      <c r="C9" s="24" t="s">
        <v>29</v>
      </c>
      <c r="D9" s="25">
        <v>100</v>
      </c>
    </row>
    <row r="10" spans="2:4" ht="18.75" customHeight="1" hidden="1">
      <c r="B10" s="19"/>
      <c r="C10" s="26" t="s">
        <v>15</v>
      </c>
      <c r="D10" s="25"/>
    </row>
    <row r="11" spans="2:4" ht="21" customHeight="1" hidden="1">
      <c r="B11" s="19"/>
      <c r="C11" s="24" t="s">
        <v>2</v>
      </c>
      <c r="D11" s="25">
        <v>100</v>
      </c>
    </row>
    <row r="12" spans="2:4" ht="19.5" customHeight="1" hidden="1">
      <c r="B12" s="19"/>
      <c r="C12" s="24" t="s">
        <v>18</v>
      </c>
      <c r="D12" s="25">
        <v>100</v>
      </c>
    </row>
    <row r="13" spans="2:4" ht="94.5" hidden="1">
      <c r="B13" s="19"/>
      <c r="C13" s="22" t="s">
        <v>22</v>
      </c>
      <c r="D13" s="27"/>
    </row>
    <row r="14" spans="2:4" ht="32.25" customHeight="1" hidden="1">
      <c r="B14" s="19"/>
      <c r="C14" s="24" t="s">
        <v>16</v>
      </c>
      <c r="D14" s="28">
        <v>100</v>
      </c>
    </row>
    <row r="15" spans="2:4" ht="42" customHeight="1" hidden="1">
      <c r="B15" s="19"/>
      <c r="C15" s="24" t="s">
        <v>21</v>
      </c>
      <c r="D15" s="28">
        <v>100</v>
      </c>
    </row>
    <row r="16" spans="2:4" ht="36.75" customHeight="1" hidden="1">
      <c r="B16" s="19"/>
      <c r="C16" s="24" t="s">
        <v>20</v>
      </c>
      <c r="D16" s="28">
        <v>100</v>
      </c>
    </row>
    <row r="17" spans="2:4" ht="22.5" customHeight="1">
      <c r="B17" s="19"/>
      <c r="C17" s="29" t="s">
        <v>19</v>
      </c>
      <c r="D17" s="27"/>
    </row>
    <row r="18" spans="2:4" ht="45.75" customHeight="1">
      <c r="B18" s="30" t="s">
        <v>217</v>
      </c>
      <c r="C18" s="33" t="s">
        <v>82</v>
      </c>
      <c r="D18" s="31">
        <v>100</v>
      </c>
    </row>
    <row r="19" spans="2:4" ht="122.25" customHeight="1">
      <c r="B19" s="30" t="s">
        <v>218</v>
      </c>
      <c r="C19" s="20" t="s">
        <v>234</v>
      </c>
      <c r="D19" s="32">
        <v>100</v>
      </c>
    </row>
  </sheetData>
  <sheetProtection/>
  <mergeCells count="5">
    <mergeCell ref="C6:D6"/>
    <mergeCell ref="C1:D1"/>
    <mergeCell ref="C2:D2"/>
    <mergeCell ref="C3:D3"/>
    <mergeCell ref="B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13.875" style="0" customWidth="1"/>
    <col min="2" max="2" width="26.875" style="0" customWidth="1"/>
    <col min="7" max="7" width="5.875" style="0" customWidth="1"/>
    <col min="8" max="8" width="8.625" style="0" customWidth="1"/>
    <col min="9" max="9" width="11.375" style="0" customWidth="1"/>
  </cols>
  <sheetData>
    <row r="1" spans="1:8" ht="15">
      <c r="A1" s="232" t="s">
        <v>76</v>
      </c>
      <c r="B1" s="232"/>
      <c r="C1" s="232"/>
      <c r="D1" s="272"/>
      <c r="E1" s="272"/>
      <c r="F1" s="272"/>
      <c r="G1" s="272"/>
      <c r="H1" s="272"/>
    </row>
    <row r="2" spans="1:8" ht="15">
      <c r="A2" s="232" t="s">
        <v>54</v>
      </c>
      <c r="B2" s="232"/>
      <c r="C2" s="232"/>
      <c r="D2" s="272"/>
      <c r="E2" s="272"/>
      <c r="F2" s="272"/>
      <c r="G2" s="272"/>
      <c r="H2" s="272"/>
    </row>
    <row r="3" spans="1:8" ht="47.25" customHeight="1">
      <c r="A3" s="232" t="s">
        <v>321</v>
      </c>
      <c r="B3" s="232"/>
      <c r="C3" s="232"/>
      <c r="D3" s="272"/>
      <c r="E3" s="272"/>
      <c r="F3" s="272"/>
      <c r="G3" s="272"/>
      <c r="H3" s="272"/>
    </row>
    <row r="4" spans="1:8" ht="15">
      <c r="A4" s="39"/>
      <c r="B4" s="39"/>
      <c r="C4" s="40"/>
      <c r="D4" s="40"/>
      <c r="E4" s="40"/>
      <c r="F4" s="40"/>
      <c r="G4" s="40"/>
      <c r="H4" s="40"/>
    </row>
    <row r="5" spans="1:8" ht="57.75" customHeight="1">
      <c r="A5" s="228" t="s">
        <v>325</v>
      </c>
      <c r="B5" s="228"/>
      <c r="C5" s="228"/>
      <c r="D5" s="272"/>
      <c r="E5" s="272"/>
      <c r="F5" s="272"/>
      <c r="G5" s="272"/>
      <c r="H5" s="272"/>
    </row>
    <row r="6" spans="1:8" ht="52.5" customHeight="1">
      <c r="A6" s="224" t="s">
        <v>38</v>
      </c>
      <c r="B6" s="225"/>
      <c r="C6" s="285" t="s">
        <v>47</v>
      </c>
      <c r="D6" s="285"/>
      <c r="E6" s="285"/>
      <c r="F6" s="285"/>
      <c r="G6" s="285"/>
      <c r="H6" s="285"/>
    </row>
    <row r="7" spans="1:8" ht="57" customHeight="1">
      <c r="A7" s="43" t="s">
        <v>45</v>
      </c>
      <c r="B7" s="43" t="s">
        <v>46</v>
      </c>
      <c r="C7" s="286"/>
      <c r="D7" s="286"/>
      <c r="E7" s="286"/>
      <c r="F7" s="286"/>
      <c r="G7" s="286"/>
      <c r="H7" s="286"/>
    </row>
    <row r="8" spans="1:8" ht="15">
      <c r="A8" s="43">
        <v>1</v>
      </c>
      <c r="B8" s="43">
        <v>2</v>
      </c>
      <c r="C8" s="285">
        <v>3</v>
      </c>
      <c r="D8" s="285"/>
      <c r="E8" s="285"/>
      <c r="F8" s="285"/>
      <c r="G8" s="285"/>
      <c r="H8" s="285"/>
    </row>
    <row r="9" spans="1:8" ht="43.5" customHeight="1">
      <c r="A9" s="43"/>
      <c r="B9" s="43"/>
      <c r="C9" s="285" t="s">
        <v>70</v>
      </c>
      <c r="D9" s="285"/>
      <c r="E9" s="285"/>
      <c r="F9" s="285"/>
      <c r="G9" s="285"/>
      <c r="H9" s="285"/>
    </row>
    <row r="10" spans="1:8" ht="27.75" customHeight="1">
      <c r="A10" s="42">
        <v>904</v>
      </c>
      <c r="B10" s="49" t="s">
        <v>221</v>
      </c>
      <c r="C10" s="286" t="s">
        <v>228</v>
      </c>
      <c r="D10" s="286"/>
      <c r="E10" s="286"/>
      <c r="F10" s="286"/>
      <c r="G10" s="286"/>
      <c r="H10" s="286"/>
    </row>
    <row r="11" spans="1:8" ht="28.5" customHeight="1">
      <c r="A11" s="42">
        <v>904</v>
      </c>
      <c r="B11" s="49" t="s">
        <v>222</v>
      </c>
      <c r="C11" s="286" t="s">
        <v>229</v>
      </c>
      <c r="D11" s="286"/>
      <c r="E11" s="286"/>
      <c r="F11" s="286"/>
      <c r="G11" s="286"/>
      <c r="H11" s="286"/>
    </row>
  </sheetData>
  <sheetProtection/>
  <mergeCells count="10">
    <mergeCell ref="C8:H8"/>
    <mergeCell ref="C6:H7"/>
    <mergeCell ref="C9:H9"/>
    <mergeCell ref="C10:H10"/>
    <mergeCell ref="C11:H11"/>
    <mergeCell ref="A1:H1"/>
    <mergeCell ref="A2:H2"/>
    <mergeCell ref="A3:H3"/>
    <mergeCell ref="A5:H5"/>
    <mergeCell ref="A6:B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55">
      <selection activeCell="H112" sqref="H112"/>
    </sheetView>
  </sheetViews>
  <sheetFormatPr defaultColWidth="9.00390625" defaultRowHeight="12.75"/>
  <cols>
    <col min="1" max="1" width="48.375" style="55" customWidth="1"/>
    <col min="2" max="2" width="4.75390625" style="175" customWidth="1"/>
    <col min="3" max="3" width="5.625" style="55" customWidth="1"/>
    <col min="4" max="4" width="8.625" style="55" customWidth="1"/>
    <col min="5" max="5" width="4.875" style="55" customWidth="1"/>
    <col min="6" max="6" width="8.00390625" style="55" customWidth="1"/>
    <col min="7" max="7" width="9.125" style="55" customWidth="1"/>
    <col min="8" max="8" width="8.875" style="94" customWidth="1"/>
    <col min="9" max="9" width="14.875" style="54" customWidth="1"/>
    <col min="10" max="10" width="16.375" style="0" customWidth="1"/>
  </cols>
  <sheetData>
    <row r="1" spans="1:8" ht="12.75" customHeight="1">
      <c r="A1" s="266" t="s">
        <v>200</v>
      </c>
      <c r="B1" s="266"/>
      <c r="C1" s="266"/>
      <c r="D1" s="266"/>
      <c r="E1" s="266"/>
      <c r="F1" s="266"/>
      <c r="G1" s="266"/>
      <c r="H1" s="266"/>
    </row>
    <row r="2" spans="1:8" ht="12.75" customHeight="1">
      <c r="A2" s="220" t="s">
        <v>59</v>
      </c>
      <c r="B2" s="220"/>
      <c r="C2" s="220"/>
      <c r="D2" s="220"/>
      <c r="E2" s="220"/>
      <c r="F2" s="220"/>
      <c r="G2" s="220"/>
      <c r="H2" s="220"/>
    </row>
    <row r="3" spans="1:8" ht="33" customHeight="1">
      <c r="A3" s="222" t="s">
        <v>321</v>
      </c>
      <c r="B3" s="222"/>
      <c r="C3" s="222"/>
      <c r="D3" s="222"/>
      <c r="E3" s="222"/>
      <c r="F3" s="222"/>
      <c r="G3" s="222"/>
      <c r="H3" s="222"/>
    </row>
    <row r="4" spans="1:8" ht="12" customHeight="1">
      <c r="A4" s="222"/>
      <c r="B4" s="222"/>
      <c r="C4" s="222"/>
      <c r="D4" s="222"/>
      <c r="E4" s="222"/>
      <c r="F4" s="222"/>
      <c r="G4" s="222"/>
      <c r="H4" s="222"/>
    </row>
    <row r="5" spans="1:8" ht="40.5" customHeight="1">
      <c r="A5" s="267" t="s">
        <v>328</v>
      </c>
      <c r="B5" s="267"/>
      <c r="C5" s="267"/>
      <c r="D5" s="267"/>
      <c r="E5" s="267"/>
      <c r="F5" s="267"/>
      <c r="G5" s="267"/>
      <c r="H5" s="267"/>
    </row>
    <row r="6" ht="13.5" customHeight="1">
      <c r="H6" s="56" t="s">
        <v>84</v>
      </c>
    </row>
    <row r="7" spans="1:8" ht="9.75" customHeight="1">
      <c r="A7" s="268" t="s">
        <v>47</v>
      </c>
      <c r="B7" s="269" t="s">
        <v>201</v>
      </c>
      <c r="C7" s="269" t="s">
        <v>85</v>
      </c>
      <c r="D7" s="268" t="s">
        <v>86</v>
      </c>
      <c r="E7" s="269" t="s">
        <v>87</v>
      </c>
      <c r="F7" s="264" t="s">
        <v>230</v>
      </c>
      <c r="G7" s="264" t="s">
        <v>310</v>
      </c>
      <c r="H7" s="271" t="s">
        <v>318</v>
      </c>
    </row>
    <row r="8" spans="1:8" ht="21" customHeight="1">
      <c r="A8" s="268"/>
      <c r="B8" s="270"/>
      <c r="C8" s="270"/>
      <c r="D8" s="268"/>
      <c r="E8" s="270"/>
      <c r="F8" s="265"/>
      <c r="G8" s="265"/>
      <c r="H8" s="271"/>
    </row>
    <row r="9" spans="1:10" ht="21" customHeight="1">
      <c r="A9" s="57" t="s">
        <v>88</v>
      </c>
      <c r="B9" s="58" t="s">
        <v>202</v>
      </c>
      <c r="C9" s="58"/>
      <c r="D9" s="58"/>
      <c r="E9" s="58"/>
      <c r="F9" s="191">
        <f>F10</f>
        <v>6822</v>
      </c>
      <c r="G9" s="189">
        <f>G10</f>
        <v>6804</v>
      </c>
      <c r="H9" s="189">
        <f>H10</f>
        <v>6845</v>
      </c>
      <c r="I9" s="60"/>
      <c r="J9" s="61"/>
    </row>
    <row r="10" spans="1:9" s="65" customFormat="1" ht="48" customHeight="1">
      <c r="A10" s="161" t="s">
        <v>89</v>
      </c>
      <c r="B10" s="63" t="s">
        <v>202</v>
      </c>
      <c r="C10" s="63" t="s">
        <v>90</v>
      </c>
      <c r="D10" s="63" t="s">
        <v>90</v>
      </c>
      <c r="E10" s="63" t="s">
        <v>90</v>
      </c>
      <c r="F10" s="192">
        <f>F11+F53+F60+F76+F95+F100</f>
        <v>6822</v>
      </c>
      <c r="G10" s="190">
        <f>G11+G53+G76+G60+G100+G95</f>
        <v>6804</v>
      </c>
      <c r="H10" s="190">
        <f>H11+H53+H76+H60+H100+H95</f>
        <v>6845</v>
      </c>
      <c r="I10" s="54"/>
    </row>
    <row r="11" spans="1:9" s="70" customFormat="1" ht="18.75" customHeight="1">
      <c r="A11" s="162" t="s">
        <v>91</v>
      </c>
      <c r="B11" s="67" t="s">
        <v>202</v>
      </c>
      <c r="C11" s="67" t="s">
        <v>92</v>
      </c>
      <c r="D11" s="67" t="s">
        <v>90</v>
      </c>
      <c r="E11" s="67" t="s">
        <v>90</v>
      </c>
      <c r="F11" s="68">
        <f>F12+F17+F26+F31</f>
        <v>4853.1</v>
      </c>
      <c r="G11" s="68">
        <f>G12+G17+G26+G31</f>
        <v>4973.5</v>
      </c>
      <c r="H11" s="68">
        <f>H12+H17+H26+H31</f>
        <v>5155.5</v>
      </c>
      <c r="I11" s="69"/>
    </row>
    <row r="12" spans="1:9" s="70" customFormat="1" ht="44.25" customHeight="1">
      <c r="A12" s="162" t="s">
        <v>93</v>
      </c>
      <c r="B12" s="67" t="s">
        <v>202</v>
      </c>
      <c r="C12" s="67" t="s">
        <v>94</v>
      </c>
      <c r="D12" s="67"/>
      <c r="E12" s="71"/>
      <c r="F12" s="68">
        <f>F13</f>
        <v>845</v>
      </c>
      <c r="G12" s="68">
        <f>G13</f>
        <v>845</v>
      </c>
      <c r="H12" s="68">
        <f>H13</f>
        <v>845</v>
      </c>
      <c r="I12" s="69"/>
    </row>
    <row r="13" spans="1:9" s="70" customFormat="1" ht="60" customHeight="1">
      <c r="A13" s="163" t="s">
        <v>95</v>
      </c>
      <c r="B13" s="78" t="s">
        <v>202</v>
      </c>
      <c r="C13" s="73" t="s">
        <v>94</v>
      </c>
      <c r="D13" s="73" t="s">
        <v>96</v>
      </c>
      <c r="E13" s="74"/>
      <c r="F13" s="75">
        <f>F14</f>
        <v>845</v>
      </c>
      <c r="G13" s="75">
        <f aca="true" t="shared" si="0" ref="G13:H15">G14</f>
        <v>845</v>
      </c>
      <c r="H13" s="75">
        <f t="shared" si="0"/>
        <v>845</v>
      </c>
      <c r="I13" s="69"/>
    </row>
    <row r="14" spans="1:9" s="70" customFormat="1" ht="30">
      <c r="A14" s="163" t="s">
        <v>97</v>
      </c>
      <c r="B14" s="78" t="s">
        <v>202</v>
      </c>
      <c r="C14" s="73" t="s">
        <v>94</v>
      </c>
      <c r="D14" s="73" t="s">
        <v>98</v>
      </c>
      <c r="E14" s="74"/>
      <c r="F14" s="75">
        <f>F15</f>
        <v>845</v>
      </c>
      <c r="G14" s="75">
        <f t="shared" si="0"/>
        <v>845</v>
      </c>
      <c r="H14" s="75">
        <f t="shared" si="0"/>
        <v>845</v>
      </c>
      <c r="I14" s="69"/>
    </row>
    <row r="15" spans="1:9" s="70" customFormat="1" ht="75.75" customHeight="1">
      <c r="A15" s="76" t="s">
        <v>99</v>
      </c>
      <c r="B15" s="171">
        <v>904</v>
      </c>
      <c r="C15" s="73" t="s">
        <v>94</v>
      </c>
      <c r="D15" s="73" t="s">
        <v>98</v>
      </c>
      <c r="E15" s="77" t="s">
        <v>100</v>
      </c>
      <c r="F15" s="75">
        <f>F16</f>
        <v>845</v>
      </c>
      <c r="G15" s="75">
        <f t="shared" si="0"/>
        <v>845</v>
      </c>
      <c r="H15" s="75">
        <f t="shared" si="0"/>
        <v>845</v>
      </c>
      <c r="I15" s="69"/>
    </row>
    <row r="16" spans="1:9" s="70" customFormat="1" ht="30">
      <c r="A16" s="163" t="s">
        <v>101</v>
      </c>
      <c r="B16" s="78" t="s">
        <v>202</v>
      </c>
      <c r="C16" s="73" t="s">
        <v>94</v>
      </c>
      <c r="D16" s="73" t="s">
        <v>98</v>
      </c>
      <c r="E16" s="73" t="s">
        <v>102</v>
      </c>
      <c r="F16" s="75">
        <v>845</v>
      </c>
      <c r="G16" s="75">
        <v>845</v>
      </c>
      <c r="H16" s="75">
        <v>845</v>
      </c>
      <c r="I16" s="69"/>
    </row>
    <row r="17" spans="1:8" ht="71.25">
      <c r="A17" s="162" t="s">
        <v>103</v>
      </c>
      <c r="B17" s="67" t="s">
        <v>202</v>
      </c>
      <c r="C17" s="67" t="s">
        <v>104</v>
      </c>
      <c r="D17" s="67" t="s">
        <v>90</v>
      </c>
      <c r="E17" s="67" t="s">
        <v>90</v>
      </c>
      <c r="F17" s="68">
        <f aca="true" t="shared" si="1" ref="F17:H18">F18</f>
        <v>3919</v>
      </c>
      <c r="G17" s="68">
        <f t="shared" si="1"/>
        <v>3859</v>
      </c>
      <c r="H17" s="68">
        <f t="shared" si="1"/>
        <v>3859</v>
      </c>
    </row>
    <row r="18" spans="1:8" ht="60">
      <c r="A18" s="163" t="s">
        <v>95</v>
      </c>
      <c r="B18" s="78" t="s">
        <v>202</v>
      </c>
      <c r="C18" s="73" t="s">
        <v>104</v>
      </c>
      <c r="D18" s="73" t="s">
        <v>96</v>
      </c>
      <c r="E18" s="73" t="s">
        <v>90</v>
      </c>
      <c r="F18" s="75">
        <f t="shared" si="1"/>
        <v>3919</v>
      </c>
      <c r="G18" s="75">
        <f t="shared" si="1"/>
        <v>3859</v>
      </c>
      <c r="H18" s="75">
        <f t="shared" si="1"/>
        <v>3859</v>
      </c>
    </row>
    <row r="19" spans="1:8" ht="30">
      <c r="A19" s="163" t="s">
        <v>105</v>
      </c>
      <c r="B19" s="78" t="s">
        <v>202</v>
      </c>
      <c r="C19" s="73" t="s">
        <v>104</v>
      </c>
      <c r="D19" s="73" t="s">
        <v>106</v>
      </c>
      <c r="E19" s="73"/>
      <c r="F19" s="75">
        <f>F21+F23+F25</f>
        <v>3919</v>
      </c>
      <c r="G19" s="75">
        <f>G21+G23+G25</f>
        <v>3859</v>
      </c>
      <c r="H19" s="75">
        <f>H21+H23+H25</f>
        <v>3859</v>
      </c>
    </row>
    <row r="20" spans="1:8" ht="75">
      <c r="A20" s="76" t="s">
        <v>99</v>
      </c>
      <c r="B20" s="171">
        <v>904</v>
      </c>
      <c r="C20" s="73" t="s">
        <v>104</v>
      </c>
      <c r="D20" s="73" t="s">
        <v>106</v>
      </c>
      <c r="E20" s="77" t="s">
        <v>100</v>
      </c>
      <c r="F20" s="75">
        <f>F21</f>
        <v>3155</v>
      </c>
      <c r="G20" s="75">
        <f>G21</f>
        <v>3155</v>
      </c>
      <c r="H20" s="75">
        <f>H21</f>
        <v>3155</v>
      </c>
    </row>
    <row r="21" spans="1:8" ht="30">
      <c r="A21" s="163" t="s">
        <v>101</v>
      </c>
      <c r="B21" s="78" t="s">
        <v>202</v>
      </c>
      <c r="C21" s="73" t="s">
        <v>104</v>
      </c>
      <c r="D21" s="73" t="s">
        <v>106</v>
      </c>
      <c r="E21" s="73" t="s">
        <v>102</v>
      </c>
      <c r="F21" s="75">
        <v>3155</v>
      </c>
      <c r="G21" s="75">
        <v>3155</v>
      </c>
      <c r="H21" s="75">
        <v>3155</v>
      </c>
    </row>
    <row r="22" spans="1:8" ht="33" customHeight="1">
      <c r="A22" s="163" t="s">
        <v>107</v>
      </c>
      <c r="B22" s="78" t="s">
        <v>202</v>
      </c>
      <c r="C22" s="73" t="s">
        <v>104</v>
      </c>
      <c r="D22" s="73" t="s">
        <v>106</v>
      </c>
      <c r="E22" s="73" t="s">
        <v>108</v>
      </c>
      <c r="F22" s="75">
        <f>F23</f>
        <v>760</v>
      </c>
      <c r="G22" s="75">
        <f>G23</f>
        <v>700</v>
      </c>
      <c r="H22" s="75">
        <f>H23</f>
        <v>700</v>
      </c>
    </row>
    <row r="23" spans="1:8" ht="30">
      <c r="A23" s="163" t="s">
        <v>109</v>
      </c>
      <c r="B23" s="78" t="s">
        <v>202</v>
      </c>
      <c r="C23" s="73" t="s">
        <v>104</v>
      </c>
      <c r="D23" s="73" t="s">
        <v>106</v>
      </c>
      <c r="E23" s="73" t="s">
        <v>110</v>
      </c>
      <c r="F23" s="75">
        <v>760</v>
      </c>
      <c r="G23" s="75">
        <v>700</v>
      </c>
      <c r="H23" s="75">
        <v>700</v>
      </c>
    </row>
    <row r="24" spans="1:8" ht="30">
      <c r="A24" s="163" t="s">
        <v>111</v>
      </c>
      <c r="B24" s="78" t="s">
        <v>202</v>
      </c>
      <c r="C24" s="73" t="s">
        <v>104</v>
      </c>
      <c r="D24" s="73" t="s">
        <v>106</v>
      </c>
      <c r="E24" s="73" t="s">
        <v>112</v>
      </c>
      <c r="F24" s="75">
        <v>4</v>
      </c>
      <c r="G24" s="75">
        <v>4</v>
      </c>
      <c r="H24" s="75">
        <v>4</v>
      </c>
    </row>
    <row r="25" spans="1:8" ht="30">
      <c r="A25" s="163" t="s">
        <v>113</v>
      </c>
      <c r="B25" s="78" t="s">
        <v>202</v>
      </c>
      <c r="C25" s="73" t="s">
        <v>104</v>
      </c>
      <c r="D25" s="73" t="s">
        <v>106</v>
      </c>
      <c r="E25" s="73" t="s">
        <v>114</v>
      </c>
      <c r="F25" s="75">
        <v>4</v>
      </c>
      <c r="G25" s="75">
        <v>4</v>
      </c>
      <c r="H25" s="75">
        <v>4</v>
      </c>
    </row>
    <row r="26" spans="1:8" ht="15.75" customHeight="1">
      <c r="A26" s="162" t="s">
        <v>115</v>
      </c>
      <c r="B26" s="67" t="s">
        <v>202</v>
      </c>
      <c r="C26" s="67" t="s">
        <v>116</v>
      </c>
      <c r="D26" s="67"/>
      <c r="E26" s="67"/>
      <c r="F26" s="68">
        <v>30</v>
      </c>
      <c r="G26" s="68">
        <v>30</v>
      </c>
      <c r="H26" s="68">
        <v>30</v>
      </c>
    </row>
    <row r="27" spans="1:8" ht="30">
      <c r="A27" s="163" t="s">
        <v>115</v>
      </c>
      <c r="B27" s="78" t="s">
        <v>202</v>
      </c>
      <c r="C27" s="78" t="s">
        <v>116</v>
      </c>
      <c r="D27" s="78" t="s">
        <v>117</v>
      </c>
      <c r="E27" s="78"/>
      <c r="F27" s="79">
        <v>30</v>
      </c>
      <c r="G27" s="79">
        <v>30</v>
      </c>
      <c r="H27" s="79">
        <v>30</v>
      </c>
    </row>
    <row r="28" spans="1:8" ht="30">
      <c r="A28" s="163" t="s">
        <v>118</v>
      </c>
      <c r="B28" s="78" t="s">
        <v>202</v>
      </c>
      <c r="C28" s="78" t="s">
        <v>116</v>
      </c>
      <c r="D28" s="78" t="s">
        <v>119</v>
      </c>
      <c r="E28" s="78"/>
      <c r="F28" s="79">
        <v>30</v>
      </c>
      <c r="G28" s="79">
        <v>30</v>
      </c>
      <c r="H28" s="79">
        <v>30</v>
      </c>
    </row>
    <row r="29" spans="1:8" ht="30">
      <c r="A29" s="163" t="s">
        <v>111</v>
      </c>
      <c r="B29" s="78" t="s">
        <v>202</v>
      </c>
      <c r="C29" s="78" t="s">
        <v>116</v>
      </c>
      <c r="D29" s="78" t="s">
        <v>119</v>
      </c>
      <c r="E29" s="78" t="s">
        <v>112</v>
      </c>
      <c r="F29" s="79">
        <v>30</v>
      </c>
      <c r="G29" s="79">
        <v>30</v>
      </c>
      <c r="H29" s="79">
        <v>30</v>
      </c>
    </row>
    <row r="30" spans="1:8" ht="30">
      <c r="A30" s="163" t="s">
        <v>120</v>
      </c>
      <c r="B30" s="78" t="s">
        <v>202</v>
      </c>
      <c r="C30" s="78" t="s">
        <v>116</v>
      </c>
      <c r="D30" s="78" t="s">
        <v>119</v>
      </c>
      <c r="E30" s="78" t="s">
        <v>121</v>
      </c>
      <c r="F30" s="79">
        <v>30</v>
      </c>
      <c r="G30" s="79">
        <v>30</v>
      </c>
      <c r="H30" s="79">
        <v>30</v>
      </c>
    </row>
    <row r="31" spans="1:8" ht="16.5" customHeight="1">
      <c r="A31" s="162" t="s">
        <v>122</v>
      </c>
      <c r="B31" s="67" t="s">
        <v>202</v>
      </c>
      <c r="C31" s="67" t="s">
        <v>123</v>
      </c>
      <c r="D31" s="67" t="s">
        <v>90</v>
      </c>
      <c r="E31" s="67"/>
      <c r="F31" s="68">
        <f aca="true" t="shared" si="2" ref="F31:H32">F32</f>
        <v>59.1</v>
      </c>
      <c r="G31" s="68">
        <f>G32+G49</f>
        <v>239.5</v>
      </c>
      <c r="H31" s="68">
        <f>H32+H49</f>
        <v>421.5</v>
      </c>
    </row>
    <row r="32" spans="1:8" ht="30.75" customHeight="1">
      <c r="A32" s="164" t="s">
        <v>124</v>
      </c>
      <c r="B32" s="172">
        <v>904</v>
      </c>
      <c r="C32" s="78" t="s">
        <v>123</v>
      </c>
      <c r="D32" s="78" t="s">
        <v>125</v>
      </c>
      <c r="E32" s="78"/>
      <c r="F32" s="79">
        <f t="shared" si="2"/>
        <v>59.1</v>
      </c>
      <c r="G32" s="79">
        <f t="shared" si="2"/>
        <v>63.5</v>
      </c>
      <c r="H32" s="79">
        <f t="shared" si="2"/>
        <v>63.5</v>
      </c>
    </row>
    <row r="33" spans="1:8" ht="15" customHeight="1">
      <c r="A33" s="165" t="s">
        <v>126</v>
      </c>
      <c r="B33" s="173">
        <v>904</v>
      </c>
      <c r="C33" s="78" t="s">
        <v>123</v>
      </c>
      <c r="D33" s="78" t="s">
        <v>127</v>
      </c>
      <c r="E33" s="78"/>
      <c r="F33" s="79">
        <f>F34+F37+F40+F43+F46</f>
        <v>59.1</v>
      </c>
      <c r="G33" s="79">
        <f>G34+G37+G40+G43+G46</f>
        <v>63.5</v>
      </c>
      <c r="H33" s="79">
        <f>H34+H37+H40+H43+H46</f>
        <v>63.5</v>
      </c>
    </row>
    <row r="34" spans="1:8" ht="29.25" customHeight="1">
      <c r="A34" s="164" t="s">
        <v>128</v>
      </c>
      <c r="B34" s="172">
        <v>904</v>
      </c>
      <c r="C34" s="78" t="s">
        <v>123</v>
      </c>
      <c r="D34" s="78" t="s">
        <v>129</v>
      </c>
      <c r="E34" s="78"/>
      <c r="F34" s="82">
        <v>21.1</v>
      </c>
      <c r="G34" s="82">
        <v>22.5</v>
      </c>
      <c r="H34" s="82">
        <v>22.5</v>
      </c>
    </row>
    <row r="35" spans="1:8" ht="29.25" customHeight="1">
      <c r="A35" s="164" t="s">
        <v>107</v>
      </c>
      <c r="B35" s="172">
        <v>904</v>
      </c>
      <c r="C35" s="78" t="s">
        <v>123</v>
      </c>
      <c r="D35" s="78" t="s">
        <v>129</v>
      </c>
      <c r="E35" s="78" t="s">
        <v>108</v>
      </c>
      <c r="F35" s="82">
        <v>21.1</v>
      </c>
      <c r="G35" s="82">
        <v>22.5</v>
      </c>
      <c r="H35" s="82">
        <v>22.5</v>
      </c>
    </row>
    <row r="36" spans="1:8" ht="29.25" customHeight="1">
      <c r="A36" s="164" t="s">
        <v>109</v>
      </c>
      <c r="B36" s="172">
        <v>904</v>
      </c>
      <c r="C36" s="78" t="s">
        <v>123</v>
      </c>
      <c r="D36" s="78" t="s">
        <v>129</v>
      </c>
      <c r="E36" s="78" t="s">
        <v>110</v>
      </c>
      <c r="F36" s="82">
        <v>21.1</v>
      </c>
      <c r="G36" s="82">
        <v>22.5</v>
      </c>
      <c r="H36" s="82">
        <v>22.5</v>
      </c>
    </row>
    <row r="37" spans="1:8" ht="47.25" customHeight="1">
      <c r="A37" s="163" t="s">
        <v>216</v>
      </c>
      <c r="B37" s="78" t="s">
        <v>202</v>
      </c>
      <c r="C37" s="78" t="s">
        <v>123</v>
      </c>
      <c r="D37" s="78" t="s">
        <v>130</v>
      </c>
      <c r="E37" s="78"/>
      <c r="F37" s="82">
        <v>7</v>
      </c>
      <c r="G37" s="82">
        <v>6</v>
      </c>
      <c r="H37" s="82">
        <v>6</v>
      </c>
    </row>
    <row r="38" spans="1:8" ht="30">
      <c r="A38" s="163" t="s">
        <v>111</v>
      </c>
      <c r="B38" s="78" t="s">
        <v>202</v>
      </c>
      <c r="C38" s="78" t="s">
        <v>123</v>
      </c>
      <c r="D38" s="78" t="s">
        <v>130</v>
      </c>
      <c r="E38" s="78" t="s">
        <v>112</v>
      </c>
      <c r="F38" s="82">
        <v>7</v>
      </c>
      <c r="G38" s="82">
        <v>6</v>
      </c>
      <c r="H38" s="82">
        <v>6</v>
      </c>
    </row>
    <row r="39" spans="1:8" ht="30">
      <c r="A39" s="163" t="s">
        <v>113</v>
      </c>
      <c r="B39" s="78" t="s">
        <v>202</v>
      </c>
      <c r="C39" s="78" t="s">
        <v>123</v>
      </c>
      <c r="D39" s="78" t="s">
        <v>130</v>
      </c>
      <c r="E39" s="78" t="s">
        <v>114</v>
      </c>
      <c r="F39" s="82">
        <v>7</v>
      </c>
      <c r="G39" s="82">
        <v>6</v>
      </c>
      <c r="H39" s="82">
        <v>6</v>
      </c>
    </row>
    <row r="40" spans="1:8" ht="30">
      <c r="A40" s="163" t="s">
        <v>131</v>
      </c>
      <c r="B40" s="78" t="s">
        <v>202</v>
      </c>
      <c r="C40" s="78" t="s">
        <v>123</v>
      </c>
      <c r="D40" s="78" t="s">
        <v>132</v>
      </c>
      <c r="E40" s="78"/>
      <c r="F40" s="82">
        <v>15</v>
      </c>
      <c r="G40" s="82">
        <v>15</v>
      </c>
      <c r="H40" s="82">
        <v>15</v>
      </c>
    </row>
    <row r="41" spans="1:8" ht="30">
      <c r="A41" s="163" t="s">
        <v>107</v>
      </c>
      <c r="B41" s="78" t="s">
        <v>202</v>
      </c>
      <c r="C41" s="78" t="s">
        <v>123</v>
      </c>
      <c r="D41" s="78" t="s">
        <v>132</v>
      </c>
      <c r="E41" s="78" t="s">
        <v>108</v>
      </c>
      <c r="F41" s="82">
        <v>15</v>
      </c>
      <c r="G41" s="82">
        <v>15</v>
      </c>
      <c r="H41" s="82">
        <v>15</v>
      </c>
    </row>
    <row r="42" spans="1:8" ht="30">
      <c r="A42" s="163" t="s">
        <v>109</v>
      </c>
      <c r="B42" s="78" t="s">
        <v>202</v>
      </c>
      <c r="C42" s="78" t="s">
        <v>123</v>
      </c>
      <c r="D42" s="78" t="s">
        <v>132</v>
      </c>
      <c r="E42" s="78" t="s">
        <v>110</v>
      </c>
      <c r="F42" s="82">
        <v>15</v>
      </c>
      <c r="G42" s="82">
        <v>15</v>
      </c>
      <c r="H42" s="82">
        <v>15</v>
      </c>
    </row>
    <row r="43" spans="1:8" ht="45">
      <c r="A43" s="163" t="s">
        <v>133</v>
      </c>
      <c r="B43" s="78" t="s">
        <v>202</v>
      </c>
      <c r="C43" s="78" t="s">
        <v>123</v>
      </c>
      <c r="D43" s="78" t="s">
        <v>134</v>
      </c>
      <c r="E43" s="78"/>
      <c r="F43" s="82">
        <v>6</v>
      </c>
      <c r="G43" s="82">
        <v>10</v>
      </c>
      <c r="H43" s="82">
        <v>10</v>
      </c>
    </row>
    <row r="44" spans="1:8" ht="30">
      <c r="A44" s="163" t="s">
        <v>107</v>
      </c>
      <c r="B44" s="78" t="s">
        <v>202</v>
      </c>
      <c r="C44" s="78" t="s">
        <v>123</v>
      </c>
      <c r="D44" s="78" t="s">
        <v>134</v>
      </c>
      <c r="E44" s="78" t="s">
        <v>108</v>
      </c>
      <c r="F44" s="82">
        <v>6</v>
      </c>
      <c r="G44" s="82">
        <v>10</v>
      </c>
      <c r="H44" s="82">
        <v>10</v>
      </c>
    </row>
    <row r="45" spans="1:8" ht="30">
      <c r="A45" s="163" t="s">
        <v>109</v>
      </c>
      <c r="B45" s="78" t="s">
        <v>202</v>
      </c>
      <c r="C45" s="78" t="s">
        <v>123</v>
      </c>
      <c r="D45" s="78" t="s">
        <v>134</v>
      </c>
      <c r="E45" s="78" t="s">
        <v>110</v>
      </c>
      <c r="F45" s="82">
        <v>6</v>
      </c>
      <c r="G45" s="82">
        <v>10</v>
      </c>
      <c r="H45" s="82">
        <v>10</v>
      </c>
    </row>
    <row r="46" spans="1:8" ht="45">
      <c r="A46" s="163" t="s">
        <v>135</v>
      </c>
      <c r="B46" s="78" t="s">
        <v>202</v>
      </c>
      <c r="C46" s="78" t="s">
        <v>123</v>
      </c>
      <c r="D46" s="78" t="s">
        <v>136</v>
      </c>
      <c r="E46" s="78"/>
      <c r="F46" s="79">
        <v>10</v>
      </c>
      <c r="G46" s="79">
        <f aca="true" t="shared" si="3" ref="F46:H47">G47</f>
        <v>10</v>
      </c>
      <c r="H46" s="79">
        <f t="shared" si="3"/>
        <v>10</v>
      </c>
    </row>
    <row r="47" spans="1:8" ht="30">
      <c r="A47" s="163" t="s">
        <v>107</v>
      </c>
      <c r="B47" s="78" t="s">
        <v>202</v>
      </c>
      <c r="C47" s="78" t="s">
        <v>123</v>
      </c>
      <c r="D47" s="78" t="s">
        <v>136</v>
      </c>
      <c r="E47" s="78" t="s">
        <v>108</v>
      </c>
      <c r="F47" s="79">
        <f t="shared" si="3"/>
        <v>10</v>
      </c>
      <c r="G47" s="79">
        <f t="shared" si="3"/>
        <v>10</v>
      </c>
      <c r="H47" s="79">
        <f t="shared" si="3"/>
        <v>10</v>
      </c>
    </row>
    <row r="48" spans="1:8" ht="30">
      <c r="A48" s="163" t="s">
        <v>109</v>
      </c>
      <c r="B48" s="78" t="s">
        <v>202</v>
      </c>
      <c r="C48" s="78" t="s">
        <v>123</v>
      </c>
      <c r="D48" s="78" t="s">
        <v>136</v>
      </c>
      <c r="E48" s="78" t="s">
        <v>110</v>
      </c>
      <c r="F48" s="82">
        <v>10</v>
      </c>
      <c r="G48" s="82">
        <v>10</v>
      </c>
      <c r="H48" s="82">
        <v>10</v>
      </c>
    </row>
    <row r="49" spans="1:8" ht="30">
      <c r="A49" s="72" t="s">
        <v>295</v>
      </c>
      <c r="B49" s="78" t="s">
        <v>202</v>
      </c>
      <c r="C49" s="78" t="s">
        <v>123</v>
      </c>
      <c r="D49" s="78" t="s">
        <v>293</v>
      </c>
      <c r="E49" s="78"/>
      <c r="F49" s="82">
        <v>0</v>
      </c>
      <c r="G49" s="82">
        <v>176</v>
      </c>
      <c r="H49" s="82">
        <v>358</v>
      </c>
    </row>
    <row r="50" spans="1:8" ht="30">
      <c r="A50" s="72" t="s">
        <v>296</v>
      </c>
      <c r="B50" s="78" t="s">
        <v>202</v>
      </c>
      <c r="C50" s="78" t="s">
        <v>123</v>
      </c>
      <c r="D50" s="78" t="s">
        <v>294</v>
      </c>
      <c r="E50" s="78"/>
      <c r="F50" s="82">
        <v>0</v>
      </c>
      <c r="G50" s="82">
        <v>176</v>
      </c>
      <c r="H50" s="82">
        <v>358</v>
      </c>
    </row>
    <row r="51" spans="1:8" ht="30">
      <c r="A51" s="72" t="s">
        <v>111</v>
      </c>
      <c r="B51" s="78" t="s">
        <v>202</v>
      </c>
      <c r="C51" s="78" t="s">
        <v>123</v>
      </c>
      <c r="D51" s="78" t="s">
        <v>294</v>
      </c>
      <c r="E51" s="78" t="s">
        <v>112</v>
      </c>
      <c r="F51" s="82">
        <v>0</v>
      </c>
      <c r="G51" s="82">
        <v>176</v>
      </c>
      <c r="H51" s="82">
        <v>358</v>
      </c>
    </row>
    <row r="52" spans="1:8" ht="30">
      <c r="A52" s="72" t="s">
        <v>120</v>
      </c>
      <c r="B52" s="78" t="s">
        <v>202</v>
      </c>
      <c r="C52" s="78" t="s">
        <v>123</v>
      </c>
      <c r="D52" s="78" t="s">
        <v>294</v>
      </c>
      <c r="E52" s="78" t="s">
        <v>121</v>
      </c>
      <c r="F52" s="82">
        <v>0</v>
      </c>
      <c r="G52" s="82">
        <v>176</v>
      </c>
      <c r="H52" s="82">
        <v>358</v>
      </c>
    </row>
    <row r="53" spans="1:9" s="70" customFormat="1" ht="17.25" customHeight="1">
      <c r="A53" s="162" t="s">
        <v>137</v>
      </c>
      <c r="B53" s="67" t="s">
        <v>202</v>
      </c>
      <c r="C53" s="67" t="s">
        <v>138</v>
      </c>
      <c r="D53" s="67" t="s">
        <v>90</v>
      </c>
      <c r="E53" s="67" t="s">
        <v>90</v>
      </c>
      <c r="F53" s="68">
        <f aca="true" t="shared" si="4" ref="F53:H56">F54</f>
        <v>0</v>
      </c>
      <c r="G53" s="68">
        <f t="shared" si="4"/>
        <v>0</v>
      </c>
      <c r="H53" s="68">
        <f t="shared" si="4"/>
        <v>0</v>
      </c>
      <c r="I53" s="69"/>
    </row>
    <row r="54" spans="1:8" ht="17.25" customHeight="1">
      <c r="A54" s="163" t="s">
        <v>139</v>
      </c>
      <c r="B54" s="78" t="s">
        <v>202</v>
      </c>
      <c r="C54" s="73" t="s">
        <v>140</v>
      </c>
      <c r="D54" s="73" t="s">
        <v>90</v>
      </c>
      <c r="E54" s="73" t="s">
        <v>90</v>
      </c>
      <c r="F54" s="75">
        <f t="shared" si="4"/>
        <v>0</v>
      </c>
      <c r="G54" s="75">
        <f t="shared" si="4"/>
        <v>0</v>
      </c>
      <c r="H54" s="75">
        <f t="shared" si="4"/>
        <v>0</v>
      </c>
    </row>
    <row r="55" spans="1:8" ht="44.25" customHeight="1">
      <c r="A55" s="164" t="s">
        <v>141</v>
      </c>
      <c r="B55" s="172">
        <v>904</v>
      </c>
      <c r="C55" s="73" t="s">
        <v>140</v>
      </c>
      <c r="D55" s="73" t="s">
        <v>142</v>
      </c>
      <c r="E55" s="73"/>
      <c r="F55" s="75">
        <f t="shared" si="4"/>
        <v>0</v>
      </c>
      <c r="G55" s="75">
        <f t="shared" si="4"/>
        <v>0</v>
      </c>
      <c r="H55" s="75">
        <f t="shared" si="4"/>
        <v>0</v>
      </c>
    </row>
    <row r="56" spans="1:8" ht="30.75" customHeight="1">
      <c r="A56" s="164" t="s">
        <v>143</v>
      </c>
      <c r="B56" s="172">
        <v>904</v>
      </c>
      <c r="C56" s="73" t="s">
        <v>140</v>
      </c>
      <c r="D56" s="73" t="s">
        <v>144</v>
      </c>
      <c r="E56" s="73"/>
      <c r="F56" s="75">
        <f t="shared" si="4"/>
        <v>0</v>
      </c>
      <c r="G56" s="75">
        <f t="shared" si="4"/>
        <v>0</v>
      </c>
      <c r="H56" s="75">
        <f t="shared" si="4"/>
        <v>0</v>
      </c>
    </row>
    <row r="57" spans="1:8" ht="89.25" customHeight="1">
      <c r="A57" s="164" t="s">
        <v>145</v>
      </c>
      <c r="B57" s="172">
        <v>904</v>
      </c>
      <c r="C57" s="73" t="s">
        <v>140</v>
      </c>
      <c r="D57" s="73" t="s">
        <v>146</v>
      </c>
      <c r="E57" s="73"/>
      <c r="F57" s="75">
        <f>F59</f>
        <v>0</v>
      </c>
      <c r="G57" s="75">
        <f>G59</f>
        <v>0</v>
      </c>
      <c r="H57" s="75">
        <f>H59</f>
        <v>0</v>
      </c>
    </row>
    <row r="58" spans="1:8" ht="57.75" customHeight="1">
      <c r="A58" s="164" t="s">
        <v>147</v>
      </c>
      <c r="B58" s="172">
        <v>904</v>
      </c>
      <c r="C58" s="73" t="s">
        <v>140</v>
      </c>
      <c r="D58" s="73" t="s">
        <v>146</v>
      </c>
      <c r="E58" s="73" t="s">
        <v>100</v>
      </c>
      <c r="F58" s="75">
        <f>F59</f>
        <v>0</v>
      </c>
      <c r="G58" s="75">
        <f>G59</f>
        <v>0</v>
      </c>
      <c r="H58" s="75">
        <f>H59</f>
        <v>0</v>
      </c>
    </row>
    <row r="59" spans="1:8" ht="30">
      <c r="A59" s="164" t="s">
        <v>101</v>
      </c>
      <c r="B59" s="172">
        <v>904</v>
      </c>
      <c r="C59" s="73" t="s">
        <v>140</v>
      </c>
      <c r="D59" s="73" t="s">
        <v>146</v>
      </c>
      <c r="E59" s="73" t="s">
        <v>148</v>
      </c>
      <c r="F59" s="75">
        <v>0</v>
      </c>
      <c r="G59" s="75">
        <v>0</v>
      </c>
      <c r="H59" s="75">
        <v>0</v>
      </c>
    </row>
    <row r="60" spans="1:8" ht="18.75" customHeight="1">
      <c r="A60" s="162" t="s">
        <v>149</v>
      </c>
      <c r="B60" s="67" t="s">
        <v>202</v>
      </c>
      <c r="C60" s="67" t="s">
        <v>150</v>
      </c>
      <c r="D60" s="67"/>
      <c r="E60" s="67"/>
      <c r="F60" s="68">
        <f>F61</f>
        <v>744</v>
      </c>
      <c r="G60" s="68">
        <f>G61</f>
        <v>699</v>
      </c>
      <c r="H60" s="68">
        <f>H61</f>
        <v>714</v>
      </c>
    </row>
    <row r="61" spans="1:8" ht="15" customHeight="1">
      <c r="A61" s="163" t="s">
        <v>151</v>
      </c>
      <c r="B61" s="78" t="s">
        <v>202</v>
      </c>
      <c r="C61" s="73" t="s">
        <v>152</v>
      </c>
      <c r="D61" s="73"/>
      <c r="E61" s="73"/>
      <c r="F61" s="75">
        <f>F62+F72</f>
        <v>744</v>
      </c>
      <c r="G61" s="75">
        <f aca="true" t="shared" si="5" ref="G61:H63">G62</f>
        <v>699</v>
      </c>
      <c r="H61" s="75">
        <f t="shared" si="5"/>
        <v>714</v>
      </c>
    </row>
    <row r="62" spans="1:8" ht="30">
      <c r="A62" s="166" t="s">
        <v>153</v>
      </c>
      <c r="B62" s="78" t="s">
        <v>202</v>
      </c>
      <c r="C62" s="73" t="s">
        <v>152</v>
      </c>
      <c r="D62" s="73" t="s">
        <v>154</v>
      </c>
      <c r="E62" s="73"/>
      <c r="F62" s="75">
        <f>F63</f>
        <v>744</v>
      </c>
      <c r="G62" s="75">
        <f t="shared" si="5"/>
        <v>699</v>
      </c>
      <c r="H62" s="75">
        <f t="shared" si="5"/>
        <v>714</v>
      </c>
    </row>
    <row r="63" spans="1:8" ht="27" customHeight="1">
      <c r="A63" s="166" t="s">
        <v>155</v>
      </c>
      <c r="B63" s="78" t="s">
        <v>202</v>
      </c>
      <c r="C63" s="73" t="s">
        <v>152</v>
      </c>
      <c r="D63" s="73" t="s">
        <v>156</v>
      </c>
      <c r="E63" s="73"/>
      <c r="F63" s="75">
        <f>F64</f>
        <v>744</v>
      </c>
      <c r="G63" s="75">
        <f t="shared" si="5"/>
        <v>699</v>
      </c>
      <c r="H63" s="75">
        <f t="shared" si="5"/>
        <v>714</v>
      </c>
    </row>
    <row r="64" spans="1:8" ht="46.5" customHeight="1">
      <c r="A64" s="167" t="s">
        <v>157</v>
      </c>
      <c r="B64" s="174" t="s">
        <v>202</v>
      </c>
      <c r="C64" s="78" t="s">
        <v>152</v>
      </c>
      <c r="D64" s="85" t="s">
        <v>158</v>
      </c>
      <c r="E64" s="73"/>
      <c r="F64" s="75">
        <f>F65+F68</f>
        <v>744</v>
      </c>
      <c r="G64" s="75">
        <f>G65+G68</f>
        <v>699</v>
      </c>
      <c r="H64" s="75">
        <f>H65+H68</f>
        <v>714</v>
      </c>
    </row>
    <row r="65" spans="1:8" ht="30">
      <c r="A65" s="163" t="s">
        <v>159</v>
      </c>
      <c r="B65" s="78" t="s">
        <v>202</v>
      </c>
      <c r="C65" s="78" t="s">
        <v>152</v>
      </c>
      <c r="D65" s="85" t="s">
        <v>160</v>
      </c>
      <c r="E65" s="78"/>
      <c r="F65" s="75">
        <v>565</v>
      </c>
      <c r="G65" s="75">
        <v>495</v>
      </c>
      <c r="H65" s="75">
        <v>574</v>
      </c>
    </row>
    <row r="66" spans="1:8" ht="31.5" customHeight="1">
      <c r="A66" s="163" t="s">
        <v>107</v>
      </c>
      <c r="B66" s="78" t="s">
        <v>202</v>
      </c>
      <c r="C66" s="78" t="s">
        <v>152</v>
      </c>
      <c r="D66" s="85" t="s">
        <v>160</v>
      </c>
      <c r="E66" s="78" t="s">
        <v>108</v>
      </c>
      <c r="F66" s="75">
        <v>565</v>
      </c>
      <c r="G66" s="75">
        <v>495</v>
      </c>
      <c r="H66" s="75">
        <v>574</v>
      </c>
    </row>
    <row r="67" spans="1:8" ht="33.75" customHeight="1">
      <c r="A67" s="163" t="s">
        <v>109</v>
      </c>
      <c r="B67" s="78" t="s">
        <v>202</v>
      </c>
      <c r="C67" s="78" t="s">
        <v>152</v>
      </c>
      <c r="D67" s="85" t="s">
        <v>160</v>
      </c>
      <c r="E67" s="78" t="s">
        <v>110</v>
      </c>
      <c r="F67" s="75">
        <v>565</v>
      </c>
      <c r="G67" s="75">
        <v>495</v>
      </c>
      <c r="H67" s="75">
        <v>574</v>
      </c>
    </row>
    <row r="68" spans="1:8" ht="27.75" customHeight="1">
      <c r="A68" s="163" t="s">
        <v>161</v>
      </c>
      <c r="B68" s="78" t="s">
        <v>202</v>
      </c>
      <c r="C68" s="78" t="s">
        <v>152</v>
      </c>
      <c r="D68" s="85" t="s">
        <v>162</v>
      </c>
      <c r="E68" s="78"/>
      <c r="F68" s="79">
        <f>F69</f>
        <v>179</v>
      </c>
      <c r="G68" s="79">
        <f>G70</f>
        <v>204</v>
      </c>
      <c r="H68" s="79">
        <f>H69</f>
        <v>140</v>
      </c>
    </row>
    <row r="69" spans="1:8" ht="30.75" customHeight="1">
      <c r="A69" s="72" t="s">
        <v>288</v>
      </c>
      <c r="B69" s="78" t="s">
        <v>202</v>
      </c>
      <c r="C69" s="78" t="s">
        <v>152</v>
      </c>
      <c r="D69" s="85" t="s">
        <v>291</v>
      </c>
      <c r="E69" s="78"/>
      <c r="F69" s="79">
        <f>F70</f>
        <v>179</v>
      </c>
      <c r="G69" s="79">
        <f>G70</f>
        <v>204</v>
      </c>
      <c r="H69" s="79">
        <f>H70</f>
        <v>140</v>
      </c>
    </row>
    <row r="70" spans="1:8" ht="30.75" customHeight="1">
      <c r="A70" s="72" t="s">
        <v>107</v>
      </c>
      <c r="B70" s="78" t="s">
        <v>202</v>
      </c>
      <c r="C70" s="78" t="s">
        <v>152</v>
      </c>
      <c r="D70" s="85" t="s">
        <v>291</v>
      </c>
      <c r="E70" s="78" t="s">
        <v>108</v>
      </c>
      <c r="F70" s="79">
        <f>F71</f>
        <v>179</v>
      </c>
      <c r="G70" s="79">
        <f>G71</f>
        <v>204</v>
      </c>
      <c r="H70" s="79">
        <f>H71</f>
        <v>140</v>
      </c>
    </row>
    <row r="71" spans="1:8" ht="30.75" customHeight="1">
      <c r="A71" s="72" t="s">
        <v>109</v>
      </c>
      <c r="B71" s="78" t="s">
        <v>202</v>
      </c>
      <c r="C71" s="78" t="s">
        <v>152</v>
      </c>
      <c r="D71" s="85" t="s">
        <v>291</v>
      </c>
      <c r="E71" s="78" t="s">
        <v>110</v>
      </c>
      <c r="F71" s="79">
        <v>179</v>
      </c>
      <c r="G71" s="79">
        <v>204</v>
      </c>
      <c r="H71" s="79">
        <v>140</v>
      </c>
    </row>
    <row r="72" spans="1:8" ht="46.5" customHeight="1">
      <c r="A72" s="156" t="s">
        <v>286</v>
      </c>
      <c r="B72" s="78" t="s">
        <v>202</v>
      </c>
      <c r="C72" s="157" t="s">
        <v>152</v>
      </c>
      <c r="D72" s="155" t="s">
        <v>290</v>
      </c>
      <c r="E72" s="155"/>
      <c r="F72" s="79">
        <f>F73</f>
        <v>0</v>
      </c>
      <c r="G72" s="79">
        <v>0</v>
      </c>
      <c r="H72" s="79">
        <v>0</v>
      </c>
    </row>
    <row r="73" spans="1:8" ht="30.75" customHeight="1">
      <c r="A73" s="156" t="s">
        <v>287</v>
      </c>
      <c r="B73" s="78" t="s">
        <v>202</v>
      </c>
      <c r="C73" s="155" t="s">
        <v>152</v>
      </c>
      <c r="D73" s="155" t="s">
        <v>289</v>
      </c>
      <c r="E73" s="155"/>
      <c r="F73" s="79">
        <f>F74</f>
        <v>0</v>
      </c>
      <c r="G73" s="79">
        <v>0</v>
      </c>
      <c r="H73" s="79">
        <v>0</v>
      </c>
    </row>
    <row r="74" spans="1:8" ht="30">
      <c r="A74" s="156" t="s">
        <v>107</v>
      </c>
      <c r="B74" s="78" t="s">
        <v>202</v>
      </c>
      <c r="C74" s="155" t="s">
        <v>152</v>
      </c>
      <c r="D74" s="155" t="s">
        <v>289</v>
      </c>
      <c r="E74" s="155">
        <v>200</v>
      </c>
      <c r="F74" s="79">
        <f>F75</f>
        <v>0</v>
      </c>
      <c r="G74" s="79">
        <v>0</v>
      </c>
      <c r="H74" s="79">
        <v>0</v>
      </c>
    </row>
    <row r="75" spans="1:8" ht="30">
      <c r="A75" s="156" t="s">
        <v>109</v>
      </c>
      <c r="B75" s="78" t="s">
        <v>202</v>
      </c>
      <c r="C75" s="155" t="s">
        <v>152</v>
      </c>
      <c r="D75" s="155" t="s">
        <v>289</v>
      </c>
      <c r="E75" s="155">
        <v>240</v>
      </c>
      <c r="F75" s="79">
        <v>0</v>
      </c>
      <c r="G75" s="79">
        <v>0</v>
      </c>
      <c r="H75" s="79">
        <v>0</v>
      </c>
    </row>
    <row r="76" spans="1:8" ht="19.5" customHeight="1">
      <c r="A76" s="162" t="s">
        <v>163</v>
      </c>
      <c r="B76" s="67" t="s">
        <v>202</v>
      </c>
      <c r="C76" s="67" t="s">
        <v>164</v>
      </c>
      <c r="D76" s="67"/>
      <c r="E76" s="67"/>
      <c r="F76" s="68">
        <f>F77+F86</f>
        <v>739.7</v>
      </c>
      <c r="G76" s="68">
        <f>G77+G86</f>
        <v>622.7</v>
      </c>
      <c r="H76" s="68">
        <f>H77+H86</f>
        <v>466.7</v>
      </c>
    </row>
    <row r="77" spans="1:9" s="70" customFormat="1" ht="18" customHeight="1">
      <c r="A77" s="162" t="s">
        <v>165</v>
      </c>
      <c r="B77" s="67" t="s">
        <v>202</v>
      </c>
      <c r="C77" s="67" t="s">
        <v>166</v>
      </c>
      <c r="D77" s="67"/>
      <c r="E77" s="67"/>
      <c r="F77" s="159">
        <f>F78</f>
        <v>465.7</v>
      </c>
      <c r="G77" s="159">
        <f>G79</f>
        <v>262.7</v>
      </c>
      <c r="H77" s="159">
        <f>H79</f>
        <v>106.7</v>
      </c>
      <c r="I77" s="69"/>
    </row>
    <row r="78" spans="1:9" s="70" customFormat="1" ht="34.5" customHeight="1">
      <c r="A78" s="86" t="s">
        <v>305</v>
      </c>
      <c r="B78" s="157" t="s">
        <v>202</v>
      </c>
      <c r="C78" s="155" t="s">
        <v>166</v>
      </c>
      <c r="D78" s="198" t="s">
        <v>154</v>
      </c>
      <c r="E78" s="197"/>
      <c r="F78" s="200">
        <f>F79</f>
        <v>465.7</v>
      </c>
      <c r="G78" s="200">
        <f>G79</f>
        <v>262.7</v>
      </c>
      <c r="H78" s="200">
        <f>H79</f>
        <v>106.7</v>
      </c>
      <c r="I78" s="69"/>
    </row>
    <row r="79" spans="1:9" s="70" customFormat="1" ht="60" customHeight="1">
      <c r="A79" s="168" t="s">
        <v>236</v>
      </c>
      <c r="B79" s="157" t="s">
        <v>202</v>
      </c>
      <c r="C79" s="155" t="s">
        <v>166</v>
      </c>
      <c r="D79" s="155" t="s">
        <v>237</v>
      </c>
      <c r="E79" s="157"/>
      <c r="F79" s="158">
        <f>F80+F83</f>
        <v>465.7</v>
      </c>
      <c r="G79" s="158">
        <f>G80+G83</f>
        <v>262.7</v>
      </c>
      <c r="H79" s="158">
        <f>H80+H83</f>
        <v>106.7</v>
      </c>
      <c r="I79" s="69"/>
    </row>
    <row r="80" spans="1:9" s="70" customFormat="1" ht="30.75" customHeight="1">
      <c r="A80" s="168" t="s">
        <v>238</v>
      </c>
      <c r="B80" s="157" t="s">
        <v>202</v>
      </c>
      <c r="C80" s="155" t="s">
        <v>166</v>
      </c>
      <c r="D80" s="155" t="s">
        <v>239</v>
      </c>
      <c r="E80" s="157"/>
      <c r="F80" s="158">
        <f aca="true" t="shared" si="6" ref="F80:H81">F81</f>
        <v>364</v>
      </c>
      <c r="G80" s="158">
        <f t="shared" si="6"/>
        <v>162.7</v>
      </c>
      <c r="H80" s="158">
        <f t="shared" si="6"/>
        <v>6.7</v>
      </c>
      <c r="I80" s="69"/>
    </row>
    <row r="81" spans="1:9" s="70" customFormat="1" ht="29.25" customHeight="1">
      <c r="A81" s="163" t="s">
        <v>107</v>
      </c>
      <c r="B81" s="78" t="s">
        <v>202</v>
      </c>
      <c r="C81" s="155" t="s">
        <v>166</v>
      </c>
      <c r="D81" s="155" t="s">
        <v>239</v>
      </c>
      <c r="E81" s="155" t="s">
        <v>108</v>
      </c>
      <c r="F81" s="158">
        <f t="shared" si="6"/>
        <v>364</v>
      </c>
      <c r="G81" s="158">
        <f t="shared" si="6"/>
        <v>162.7</v>
      </c>
      <c r="H81" s="158">
        <f t="shared" si="6"/>
        <v>6.7</v>
      </c>
      <c r="I81" s="69"/>
    </row>
    <row r="82" spans="1:9" s="70" customFormat="1" ht="33" customHeight="1">
      <c r="A82" s="163" t="s">
        <v>109</v>
      </c>
      <c r="B82" s="78" t="s">
        <v>202</v>
      </c>
      <c r="C82" s="155" t="s">
        <v>166</v>
      </c>
      <c r="D82" s="155" t="s">
        <v>239</v>
      </c>
      <c r="E82" s="155" t="s">
        <v>110</v>
      </c>
      <c r="F82" s="158">
        <v>364</v>
      </c>
      <c r="G82" s="158">
        <v>162.7</v>
      </c>
      <c r="H82" s="158">
        <v>6.7</v>
      </c>
      <c r="I82" s="69"/>
    </row>
    <row r="83" spans="1:9" s="70" customFormat="1" ht="30.75" customHeight="1">
      <c r="A83" s="168" t="s">
        <v>240</v>
      </c>
      <c r="B83" s="157" t="s">
        <v>202</v>
      </c>
      <c r="C83" s="155" t="s">
        <v>166</v>
      </c>
      <c r="D83" s="155" t="s">
        <v>241</v>
      </c>
      <c r="E83" s="157"/>
      <c r="F83" s="158">
        <f>F84</f>
        <v>101.7</v>
      </c>
      <c r="G83" s="158">
        <v>100</v>
      </c>
      <c r="H83" s="158">
        <v>100</v>
      </c>
      <c r="I83" s="69"/>
    </row>
    <row r="84" spans="1:9" s="70" customFormat="1" ht="30">
      <c r="A84" s="163" t="s">
        <v>107</v>
      </c>
      <c r="B84" s="78" t="s">
        <v>202</v>
      </c>
      <c r="C84" s="155" t="s">
        <v>166</v>
      </c>
      <c r="D84" s="155" t="s">
        <v>241</v>
      </c>
      <c r="E84" s="155" t="s">
        <v>108</v>
      </c>
      <c r="F84" s="158">
        <f>F85</f>
        <v>101.7</v>
      </c>
      <c r="G84" s="158">
        <v>100</v>
      </c>
      <c r="H84" s="158">
        <v>100</v>
      </c>
      <c r="I84" s="69"/>
    </row>
    <row r="85" spans="1:9" s="70" customFormat="1" ht="30">
      <c r="A85" s="163" t="s">
        <v>109</v>
      </c>
      <c r="B85" s="78" t="s">
        <v>202</v>
      </c>
      <c r="C85" s="155" t="s">
        <v>166</v>
      </c>
      <c r="D85" s="155" t="s">
        <v>241</v>
      </c>
      <c r="E85" s="155" t="s">
        <v>110</v>
      </c>
      <c r="F85" s="158">
        <v>101.7</v>
      </c>
      <c r="G85" s="158">
        <v>100</v>
      </c>
      <c r="H85" s="158">
        <v>100</v>
      </c>
      <c r="I85" s="69"/>
    </row>
    <row r="86" spans="1:9" s="70" customFormat="1" ht="15.75" customHeight="1">
      <c r="A86" s="162" t="s">
        <v>167</v>
      </c>
      <c r="B86" s="67" t="s">
        <v>202</v>
      </c>
      <c r="C86" s="67" t="s">
        <v>168</v>
      </c>
      <c r="D86" s="67"/>
      <c r="E86" s="67"/>
      <c r="F86" s="68">
        <f>F87</f>
        <v>274</v>
      </c>
      <c r="G86" s="68">
        <f>G87</f>
        <v>360</v>
      </c>
      <c r="H86" s="68">
        <f>H87</f>
        <v>360</v>
      </c>
      <c r="I86" s="69"/>
    </row>
    <row r="87" spans="1:9" s="70" customFormat="1" ht="30">
      <c r="A87" s="163" t="s">
        <v>169</v>
      </c>
      <c r="B87" s="78" t="s">
        <v>202</v>
      </c>
      <c r="C87" s="78" t="s">
        <v>168</v>
      </c>
      <c r="D87" s="78" t="s">
        <v>170</v>
      </c>
      <c r="E87" s="78"/>
      <c r="F87" s="79">
        <f>F88+F90+F93</f>
        <v>274</v>
      </c>
      <c r="G87" s="79">
        <f>G88++G90+G93</f>
        <v>360</v>
      </c>
      <c r="H87" s="79">
        <f>H88++H90+H93</f>
        <v>360</v>
      </c>
      <c r="I87" s="69"/>
    </row>
    <row r="88" spans="1:9" s="70" customFormat="1" ht="30">
      <c r="A88" s="163" t="s">
        <v>171</v>
      </c>
      <c r="B88" s="78" t="s">
        <v>202</v>
      </c>
      <c r="C88" s="78" t="s">
        <v>168</v>
      </c>
      <c r="D88" s="78" t="s">
        <v>172</v>
      </c>
      <c r="E88" s="78"/>
      <c r="F88" s="79">
        <v>192</v>
      </c>
      <c r="G88" s="79">
        <v>150</v>
      </c>
      <c r="H88" s="79">
        <v>150</v>
      </c>
      <c r="I88" s="69"/>
    </row>
    <row r="89" spans="1:9" s="70" customFormat="1" ht="30">
      <c r="A89" s="163" t="s">
        <v>173</v>
      </c>
      <c r="B89" s="78" t="s">
        <v>202</v>
      </c>
      <c r="C89" s="78" t="s">
        <v>168</v>
      </c>
      <c r="D89" s="78" t="s">
        <v>172</v>
      </c>
      <c r="E89" s="78" t="s">
        <v>174</v>
      </c>
      <c r="F89" s="79">
        <v>192</v>
      </c>
      <c r="G89" s="79">
        <v>150</v>
      </c>
      <c r="H89" s="79">
        <v>150</v>
      </c>
      <c r="I89" s="69"/>
    </row>
    <row r="90" spans="1:9" s="70" customFormat="1" ht="30">
      <c r="A90" s="163" t="s">
        <v>175</v>
      </c>
      <c r="B90" s="78" t="s">
        <v>202</v>
      </c>
      <c r="C90" s="78" t="s">
        <v>168</v>
      </c>
      <c r="D90" s="78" t="s">
        <v>176</v>
      </c>
      <c r="E90" s="78"/>
      <c r="F90" s="79">
        <v>10</v>
      </c>
      <c r="G90" s="79">
        <v>10</v>
      </c>
      <c r="H90" s="79">
        <v>10</v>
      </c>
      <c r="I90" s="69"/>
    </row>
    <row r="91" spans="1:9" s="70" customFormat="1" ht="30">
      <c r="A91" s="163" t="s">
        <v>107</v>
      </c>
      <c r="B91" s="78" t="s">
        <v>202</v>
      </c>
      <c r="C91" s="78" t="s">
        <v>168</v>
      </c>
      <c r="D91" s="78" t="s">
        <v>176</v>
      </c>
      <c r="E91" s="78" t="s">
        <v>108</v>
      </c>
      <c r="F91" s="79">
        <v>10</v>
      </c>
      <c r="G91" s="79">
        <v>10</v>
      </c>
      <c r="H91" s="79">
        <v>10</v>
      </c>
      <c r="I91" s="69"/>
    </row>
    <row r="92" spans="1:9" s="70" customFormat="1" ht="29.25" customHeight="1">
      <c r="A92" s="163" t="s">
        <v>109</v>
      </c>
      <c r="B92" s="78" t="s">
        <v>202</v>
      </c>
      <c r="C92" s="78" t="s">
        <v>168</v>
      </c>
      <c r="D92" s="78" t="s">
        <v>176</v>
      </c>
      <c r="E92" s="78" t="s">
        <v>110</v>
      </c>
      <c r="F92" s="79">
        <v>10</v>
      </c>
      <c r="G92" s="79">
        <v>10</v>
      </c>
      <c r="H92" s="79">
        <v>10</v>
      </c>
      <c r="I92" s="69"/>
    </row>
    <row r="93" spans="1:9" s="70" customFormat="1" ht="31.5" customHeight="1">
      <c r="A93" s="163" t="s">
        <v>177</v>
      </c>
      <c r="B93" s="78" t="s">
        <v>202</v>
      </c>
      <c r="C93" s="78" t="s">
        <v>168</v>
      </c>
      <c r="D93" s="78" t="s">
        <v>178</v>
      </c>
      <c r="E93" s="78"/>
      <c r="F93" s="79">
        <f>F94</f>
        <v>72</v>
      </c>
      <c r="G93" s="79">
        <v>200</v>
      </c>
      <c r="H93" s="79">
        <v>200</v>
      </c>
      <c r="I93" s="69"/>
    </row>
    <row r="94" spans="1:9" s="70" customFormat="1" ht="31.5" customHeight="1">
      <c r="A94" s="163" t="s">
        <v>107</v>
      </c>
      <c r="B94" s="78" t="s">
        <v>202</v>
      </c>
      <c r="C94" s="78" t="s">
        <v>168</v>
      </c>
      <c r="D94" s="78" t="s">
        <v>178</v>
      </c>
      <c r="E94" s="78" t="s">
        <v>108</v>
      </c>
      <c r="F94" s="79">
        <v>72</v>
      </c>
      <c r="G94" s="79">
        <v>200</v>
      </c>
      <c r="H94" s="79">
        <v>200</v>
      </c>
      <c r="I94" s="69"/>
    </row>
    <row r="95" spans="1:9" s="70" customFormat="1" ht="31.5" customHeight="1">
      <c r="A95" s="169" t="s">
        <v>190</v>
      </c>
      <c r="B95" s="89" t="s">
        <v>202</v>
      </c>
      <c r="C95" s="89" t="s">
        <v>191</v>
      </c>
      <c r="D95" s="89"/>
      <c r="E95" s="89"/>
      <c r="F95" s="90">
        <f>F96</f>
        <v>438.8</v>
      </c>
      <c r="G95" s="90">
        <f>G96</f>
        <v>438.8</v>
      </c>
      <c r="H95" s="90">
        <f>H96</f>
        <v>438.8</v>
      </c>
      <c r="I95" s="69"/>
    </row>
    <row r="96" spans="1:9" s="70" customFormat="1" ht="31.5" customHeight="1">
      <c r="A96" s="163" t="s">
        <v>192</v>
      </c>
      <c r="B96" s="78" t="s">
        <v>202</v>
      </c>
      <c r="C96" s="73" t="s">
        <v>191</v>
      </c>
      <c r="D96" s="74"/>
      <c r="E96" s="74"/>
      <c r="F96" s="193">
        <f>F99</f>
        <v>438.8</v>
      </c>
      <c r="G96" s="193">
        <f>G99</f>
        <v>438.8</v>
      </c>
      <c r="H96" s="193">
        <f>H99</f>
        <v>438.8</v>
      </c>
      <c r="I96" s="69"/>
    </row>
    <row r="97" spans="1:9" s="70" customFormat="1" ht="31.5" customHeight="1">
      <c r="A97" s="163" t="s">
        <v>193</v>
      </c>
      <c r="B97" s="78" t="s">
        <v>202</v>
      </c>
      <c r="C97" s="73" t="s">
        <v>191</v>
      </c>
      <c r="D97" s="73" t="s">
        <v>194</v>
      </c>
      <c r="E97" s="73"/>
      <c r="F97" s="75">
        <v>438.8</v>
      </c>
      <c r="G97" s="75">
        <v>438.8</v>
      </c>
      <c r="H97" s="75">
        <v>438.8</v>
      </c>
      <c r="I97" s="69"/>
    </row>
    <row r="98" spans="1:9" s="70" customFormat="1" ht="33.75" customHeight="1">
      <c r="A98" s="170" t="s">
        <v>195</v>
      </c>
      <c r="B98" s="78" t="s">
        <v>202</v>
      </c>
      <c r="C98" s="73" t="s">
        <v>191</v>
      </c>
      <c r="D98" s="73" t="s">
        <v>194</v>
      </c>
      <c r="E98" s="73" t="s">
        <v>197</v>
      </c>
      <c r="F98" s="75">
        <v>438.8</v>
      </c>
      <c r="G98" s="75">
        <v>438.8</v>
      </c>
      <c r="H98" s="75">
        <v>438.8</v>
      </c>
      <c r="I98" s="69"/>
    </row>
    <row r="99" spans="1:9" s="70" customFormat="1" ht="30">
      <c r="A99" s="163" t="s">
        <v>198</v>
      </c>
      <c r="B99" s="78" t="s">
        <v>202</v>
      </c>
      <c r="C99" s="73" t="s">
        <v>191</v>
      </c>
      <c r="D99" s="73" t="s">
        <v>194</v>
      </c>
      <c r="E99" s="73" t="s">
        <v>199</v>
      </c>
      <c r="F99" s="75">
        <v>438.8</v>
      </c>
      <c r="G99" s="75">
        <v>438.8</v>
      </c>
      <c r="H99" s="75">
        <v>438.8</v>
      </c>
      <c r="I99" s="69"/>
    </row>
    <row r="100" spans="1:9" ht="30">
      <c r="A100" s="169" t="s">
        <v>179</v>
      </c>
      <c r="B100" s="89" t="s">
        <v>202</v>
      </c>
      <c r="C100" s="89" t="s">
        <v>180</v>
      </c>
      <c r="D100" s="89"/>
      <c r="E100" s="89"/>
      <c r="F100" s="90">
        <f>F101</f>
        <v>46.4</v>
      </c>
      <c r="G100" s="68">
        <f>G101</f>
        <v>70</v>
      </c>
      <c r="H100" s="68">
        <f>H101</f>
        <v>70</v>
      </c>
      <c r="I100" s="91"/>
    </row>
    <row r="101" spans="1:9" ht="16.5" customHeight="1">
      <c r="A101" s="163" t="s">
        <v>181</v>
      </c>
      <c r="B101" s="78" t="s">
        <v>202</v>
      </c>
      <c r="C101" s="73" t="s">
        <v>182</v>
      </c>
      <c r="D101" s="73"/>
      <c r="E101" s="73"/>
      <c r="F101" s="75">
        <f>F102+F107</f>
        <v>46.4</v>
      </c>
      <c r="G101" s="75">
        <f>G102+G107</f>
        <v>70</v>
      </c>
      <c r="H101" s="75">
        <f>H102+H107</f>
        <v>70</v>
      </c>
      <c r="I101" s="91"/>
    </row>
    <row r="102" spans="1:9" ht="31.5" customHeight="1">
      <c r="A102" s="163" t="s">
        <v>183</v>
      </c>
      <c r="B102" s="78" t="s">
        <v>202</v>
      </c>
      <c r="C102" s="73" t="s">
        <v>182</v>
      </c>
      <c r="D102" s="73" t="s">
        <v>184</v>
      </c>
      <c r="E102" s="73"/>
      <c r="F102" s="75">
        <f>F104</f>
        <v>46.4</v>
      </c>
      <c r="G102" s="75">
        <f>G104</f>
        <v>70</v>
      </c>
      <c r="H102" s="75">
        <f>H104</f>
        <v>70</v>
      </c>
      <c r="I102" s="91"/>
    </row>
    <row r="103" spans="1:9" ht="34.5" customHeight="1">
      <c r="A103" s="163" t="s">
        <v>243</v>
      </c>
      <c r="B103" s="78" t="s">
        <v>202</v>
      </c>
      <c r="C103" s="73" t="s">
        <v>182</v>
      </c>
      <c r="D103" s="73" t="s">
        <v>242</v>
      </c>
      <c r="E103" s="73"/>
      <c r="F103" s="75">
        <f>F104</f>
        <v>46.4</v>
      </c>
      <c r="G103" s="75">
        <f>G104</f>
        <v>70</v>
      </c>
      <c r="H103" s="75">
        <f>H104</f>
        <v>70</v>
      </c>
      <c r="I103" s="91"/>
    </row>
    <row r="104" spans="1:9" ht="34.5" customHeight="1">
      <c r="A104" s="163" t="s">
        <v>244</v>
      </c>
      <c r="B104" s="78" t="s">
        <v>202</v>
      </c>
      <c r="C104" s="73" t="s">
        <v>182</v>
      </c>
      <c r="D104" s="73" t="s">
        <v>297</v>
      </c>
      <c r="E104" s="73"/>
      <c r="F104" s="75">
        <f>F106</f>
        <v>46.4</v>
      </c>
      <c r="G104" s="75">
        <f>G106</f>
        <v>70</v>
      </c>
      <c r="H104" s="75">
        <f>H106</f>
        <v>70</v>
      </c>
      <c r="I104" s="91"/>
    </row>
    <row r="105" spans="1:9" ht="77.25" customHeight="1">
      <c r="A105" s="76" t="s">
        <v>99</v>
      </c>
      <c r="B105" s="171">
        <v>904</v>
      </c>
      <c r="C105" s="73" t="s">
        <v>182</v>
      </c>
      <c r="D105" s="73" t="s">
        <v>297</v>
      </c>
      <c r="E105" s="73" t="s">
        <v>100</v>
      </c>
      <c r="F105" s="75">
        <f>F106</f>
        <v>46.4</v>
      </c>
      <c r="G105" s="75">
        <v>70</v>
      </c>
      <c r="H105" s="75">
        <v>70</v>
      </c>
      <c r="I105" s="91"/>
    </row>
    <row r="106" spans="1:9" ht="30">
      <c r="A106" s="163" t="s">
        <v>101</v>
      </c>
      <c r="B106" s="78" t="s">
        <v>202</v>
      </c>
      <c r="C106" s="73" t="s">
        <v>182</v>
      </c>
      <c r="D106" s="73" t="s">
        <v>297</v>
      </c>
      <c r="E106" s="73" t="s">
        <v>102</v>
      </c>
      <c r="F106" s="75">
        <v>46.4</v>
      </c>
      <c r="G106" s="75">
        <v>70</v>
      </c>
      <c r="H106" s="75">
        <v>70</v>
      </c>
      <c r="I106" s="91"/>
    </row>
    <row r="107" spans="1:9" ht="43.5" customHeight="1">
      <c r="A107" s="163" t="s">
        <v>185</v>
      </c>
      <c r="B107" s="78" t="s">
        <v>202</v>
      </c>
      <c r="C107" s="73" t="s">
        <v>182</v>
      </c>
      <c r="D107" s="73" t="s">
        <v>186</v>
      </c>
      <c r="E107" s="73"/>
      <c r="F107" s="75">
        <f>F108</f>
        <v>0</v>
      </c>
      <c r="G107" s="87">
        <f>G108+G112+G121+G126</f>
        <v>0</v>
      </c>
      <c r="H107" s="87">
        <f>H108+H112+H121+H126</f>
        <v>0</v>
      </c>
      <c r="I107" s="91"/>
    </row>
    <row r="108" spans="1:9" ht="28.5" customHeight="1">
      <c r="A108" s="163" t="s">
        <v>187</v>
      </c>
      <c r="B108" s="78" t="s">
        <v>202</v>
      </c>
      <c r="C108" s="73" t="s">
        <v>182</v>
      </c>
      <c r="D108" s="73" t="s">
        <v>186</v>
      </c>
      <c r="E108" s="73"/>
      <c r="F108" s="75">
        <f>F109</f>
        <v>0</v>
      </c>
      <c r="G108" s="87">
        <f>G109</f>
        <v>0</v>
      </c>
      <c r="H108" s="87">
        <f>H109</f>
        <v>0</v>
      </c>
      <c r="I108" s="91"/>
    </row>
    <row r="109" spans="1:9" ht="28.5" customHeight="1">
      <c r="A109" s="163" t="s">
        <v>189</v>
      </c>
      <c r="B109" s="78" t="s">
        <v>202</v>
      </c>
      <c r="C109" s="73" t="s">
        <v>182</v>
      </c>
      <c r="D109" s="73" t="s">
        <v>306</v>
      </c>
      <c r="E109" s="73"/>
      <c r="F109" s="75">
        <f>F110</f>
        <v>0</v>
      </c>
      <c r="G109" s="87">
        <f>G110</f>
        <v>0</v>
      </c>
      <c r="H109" s="87">
        <f>H110+H115+H124+H129</f>
        <v>0</v>
      </c>
      <c r="I109" s="91"/>
    </row>
    <row r="110" spans="1:9" ht="60" customHeight="1">
      <c r="A110" s="164" t="s">
        <v>147</v>
      </c>
      <c r="B110" s="172">
        <v>904</v>
      </c>
      <c r="C110" s="73" t="s">
        <v>182</v>
      </c>
      <c r="D110" s="201" t="s">
        <v>307</v>
      </c>
      <c r="E110" s="73" t="s">
        <v>100</v>
      </c>
      <c r="F110" s="75">
        <f>F111</f>
        <v>0</v>
      </c>
      <c r="G110" s="87">
        <f>G111+G116+G125+G130</f>
        <v>0</v>
      </c>
      <c r="H110" s="87">
        <f>H111+H116+H125+H130</f>
        <v>0</v>
      </c>
      <c r="I110" s="91"/>
    </row>
    <row r="111" spans="1:9" ht="30">
      <c r="A111" s="164" t="s">
        <v>101</v>
      </c>
      <c r="B111" s="172">
        <v>904</v>
      </c>
      <c r="C111" s="73" t="s">
        <v>182</v>
      </c>
      <c r="D111" s="201" t="s">
        <v>307</v>
      </c>
      <c r="E111" s="73" t="s">
        <v>148</v>
      </c>
      <c r="F111" s="75">
        <v>0</v>
      </c>
      <c r="G111" s="87">
        <v>0</v>
      </c>
      <c r="H111" s="87">
        <v>0</v>
      </c>
      <c r="I111" s="91"/>
    </row>
    <row r="112" spans="1:9" ht="30">
      <c r="A112" s="72" t="s">
        <v>107</v>
      </c>
      <c r="B112" s="194">
        <v>904</v>
      </c>
      <c r="C112" s="73" t="s">
        <v>182</v>
      </c>
      <c r="D112" s="201" t="s">
        <v>307</v>
      </c>
      <c r="E112" s="73" t="s">
        <v>100</v>
      </c>
      <c r="F112" s="195">
        <v>0</v>
      </c>
      <c r="G112" s="195">
        <v>0</v>
      </c>
      <c r="H112" s="195">
        <v>0</v>
      </c>
      <c r="I112" s="91"/>
    </row>
    <row r="113" spans="1:9" ht="30">
      <c r="A113" s="72" t="s">
        <v>109</v>
      </c>
      <c r="B113" s="194">
        <v>904</v>
      </c>
      <c r="C113" s="73" t="s">
        <v>182</v>
      </c>
      <c r="D113" s="201" t="s">
        <v>307</v>
      </c>
      <c r="E113" s="73" t="s">
        <v>148</v>
      </c>
      <c r="F113" s="195">
        <v>0</v>
      </c>
      <c r="G113" s="195">
        <v>0</v>
      </c>
      <c r="H113" s="195">
        <v>0</v>
      </c>
      <c r="I113" s="91"/>
    </row>
    <row r="114" ht="15.75">
      <c r="I114" s="91"/>
    </row>
    <row r="115" ht="15.75">
      <c r="I115" s="91"/>
    </row>
    <row r="116" ht="15.75" customHeight="1">
      <c r="I116" s="91"/>
    </row>
    <row r="117" ht="18.75" customHeight="1"/>
  </sheetData>
  <sheetProtection/>
  <mergeCells count="13">
    <mergeCell ref="A1:H1"/>
    <mergeCell ref="A2:H2"/>
    <mergeCell ref="A3:H3"/>
    <mergeCell ref="A4:H4"/>
    <mergeCell ref="A5:H5"/>
    <mergeCell ref="A7:A8"/>
    <mergeCell ref="C7:C8"/>
    <mergeCell ref="D7:D8"/>
    <mergeCell ref="E7:E8"/>
    <mergeCell ref="F7:F8"/>
    <mergeCell ref="G7:G8"/>
    <mergeCell ref="H7:H8"/>
    <mergeCell ref="B7:B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3"/>
  <sheetViews>
    <sheetView zoomScale="78" zoomScaleNormal="78" zoomScalePageLayoutView="0" workbookViewId="0" topLeftCell="A7">
      <selection activeCell="G11" sqref="G11"/>
    </sheetView>
  </sheetViews>
  <sheetFormatPr defaultColWidth="9.00390625" defaultRowHeight="12.75"/>
  <cols>
    <col min="1" max="1" width="5.625" style="19" customWidth="1"/>
    <col min="2" max="2" width="58.75390625" style="55" customWidth="1"/>
    <col min="3" max="3" width="10.75390625" style="55" hidden="1" customWidth="1"/>
    <col min="4" max="4" width="9.375" style="55" customWidth="1"/>
    <col min="5" max="6" width="10.625" style="55" customWidth="1"/>
    <col min="7" max="7" width="11.375" style="94" customWidth="1"/>
    <col min="8" max="8" width="10.75390625" style="19" customWidth="1"/>
    <col min="9" max="9" width="13.875" style="19" customWidth="1"/>
    <col min="10" max="10" width="12.375" style="19" hidden="1" customWidth="1"/>
    <col min="11" max="16384" width="9.125" style="19" customWidth="1"/>
  </cols>
  <sheetData>
    <row r="1" spans="2:11" ht="22.5" customHeight="1">
      <c r="B1" s="53"/>
      <c r="C1" s="53"/>
      <c r="D1" s="53"/>
      <c r="E1" s="53"/>
      <c r="F1" s="53"/>
      <c r="G1" s="5" t="s">
        <v>203</v>
      </c>
      <c r="H1" s="52"/>
      <c r="I1" s="52"/>
      <c r="J1" s="52"/>
      <c r="K1" s="52"/>
    </row>
    <row r="2" spans="2:10" ht="21" customHeight="1">
      <c r="B2" s="221" t="s">
        <v>59</v>
      </c>
      <c r="C2" s="221"/>
      <c r="D2" s="221"/>
      <c r="E2" s="221"/>
      <c r="F2" s="221"/>
      <c r="G2" s="221"/>
      <c r="H2" s="95"/>
      <c r="I2" s="95"/>
      <c r="J2" s="95"/>
    </row>
    <row r="3" spans="2:10" ht="37.5" customHeight="1">
      <c r="B3" s="289" t="s">
        <v>316</v>
      </c>
      <c r="C3" s="289"/>
      <c r="D3" s="289"/>
      <c r="E3" s="289"/>
      <c r="F3" s="289"/>
      <c r="G3" s="289"/>
      <c r="H3" s="96"/>
      <c r="I3" s="96"/>
      <c r="J3" s="96"/>
    </row>
    <row r="4" spans="1:10" ht="57.75" customHeight="1">
      <c r="A4" s="290" t="s">
        <v>329</v>
      </c>
      <c r="B4" s="291"/>
      <c r="C4" s="291"/>
      <c r="D4" s="291"/>
      <c r="E4" s="291"/>
      <c r="F4" s="291"/>
      <c r="G4" s="291"/>
      <c r="H4" s="97"/>
      <c r="I4" s="97"/>
      <c r="J4" s="97"/>
    </row>
    <row r="5" spans="1:10" ht="54.75" customHeight="1">
      <c r="A5" s="292" t="s">
        <v>204</v>
      </c>
      <c r="B5" s="268" t="s">
        <v>47</v>
      </c>
      <c r="C5" s="269" t="s">
        <v>201</v>
      </c>
      <c r="D5" s="268" t="s">
        <v>85</v>
      </c>
      <c r="E5" s="293" t="s">
        <v>313</v>
      </c>
      <c r="F5" s="293" t="s">
        <v>330</v>
      </c>
      <c r="G5" s="293" t="s">
        <v>331</v>
      </c>
      <c r="H5" s="287"/>
      <c r="I5" s="288"/>
      <c r="J5" s="288"/>
    </row>
    <row r="6" spans="1:10" ht="26.25" customHeight="1">
      <c r="A6" s="292"/>
      <c r="B6" s="268"/>
      <c r="C6" s="270"/>
      <c r="D6" s="268"/>
      <c r="E6" s="294"/>
      <c r="F6" s="294"/>
      <c r="G6" s="294"/>
      <c r="H6" s="287"/>
      <c r="I6" s="98"/>
      <c r="J6" s="98"/>
    </row>
    <row r="7" spans="1:10" ht="50.25" customHeight="1">
      <c r="A7" s="99"/>
      <c r="B7" s="100" t="s">
        <v>88</v>
      </c>
      <c r="C7" s="101"/>
      <c r="D7" s="101"/>
      <c r="E7" s="183">
        <f>E8+E13+E15+E17+E20+E22</f>
        <v>6822</v>
      </c>
      <c r="F7" s="183">
        <f>F8+F13+F15+F17+F20+F22</f>
        <v>6804</v>
      </c>
      <c r="G7" s="183">
        <f>G8+G13+G15+G17+G20+G22</f>
        <v>6845</v>
      </c>
      <c r="H7" s="102"/>
      <c r="I7" s="103"/>
      <c r="J7" s="104"/>
    </row>
    <row r="8" spans="1:10" s="111" customFormat="1" ht="15.75">
      <c r="A8" s="118">
        <v>1</v>
      </c>
      <c r="B8" s="106" t="s">
        <v>91</v>
      </c>
      <c r="C8" s="107" t="s">
        <v>205</v>
      </c>
      <c r="D8" s="108" t="s">
        <v>92</v>
      </c>
      <c r="E8" s="176">
        <f>E9+E10+E11+E12</f>
        <v>4853.1</v>
      </c>
      <c r="F8" s="176">
        <f>F9+F10+F11+F12</f>
        <v>4973.5</v>
      </c>
      <c r="G8" s="176">
        <f>G9+G10+G11+G12</f>
        <v>5155.5</v>
      </c>
      <c r="H8" s="109"/>
      <c r="I8" s="103"/>
      <c r="J8" s="110"/>
    </row>
    <row r="9" spans="1:10" s="111" customFormat="1" ht="33" customHeight="1">
      <c r="A9" s="105"/>
      <c r="B9" s="112" t="s">
        <v>206</v>
      </c>
      <c r="C9" s="113" t="s">
        <v>205</v>
      </c>
      <c r="D9" s="114" t="s">
        <v>94</v>
      </c>
      <c r="E9" s="177">
        <f>прил12!F12</f>
        <v>845</v>
      </c>
      <c r="F9" s="177">
        <f>прил12!G12</f>
        <v>845</v>
      </c>
      <c r="G9" s="177">
        <f>прил12!H12</f>
        <v>845</v>
      </c>
      <c r="H9" s="115"/>
      <c r="I9" s="116"/>
      <c r="J9" s="117"/>
    </row>
    <row r="10" spans="1:10" s="111" customFormat="1" ht="49.5" customHeight="1">
      <c r="A10" s="118"/>
      <c r="B10" s="112" t="s">
        <v>103</v>
      </c>
      <c r="C10" s="113" t="s">
        <v>205</v>
      </c>
      <c r="D10" s="114" t="s">
        <v>104</v>
      </c>
      <c r="E10" s="177">
        <f>прил12!F17</f>
        <v>3919</v>
      </c>
      <c r="F10" s="177">
        <f>прил12!G17</f>
        <v>3859</v>
      </c>
      <c r="G10" s="177">
        <f>прил12!H17</f>
        <v>3859</v>
      </c>
      <c r="H10" s="119"/>
      <c r="I10" s="120"/>
      <c r="J10" s="117"/>
    </row>
    <row r="11" spans="1:10" s="111" customFormat="1" ht="15.75">
      <c r="A11" s="121"/>
      <c r="B11" s="112" t="s">
        <v>115</v>
      </c>
      <c r="C11" s="113" t="s">
        <v>205</v>
      </c>
      <c r="D11" s="114" t="s">
        <v>116</v>
      </c>
      <c r="E11" s="177">
        <f>прил12!F26</f>
        <v>30</v>
      </c>
      <c r="F11" s="177">
        <f>прил12!G26</f>
        <v>30</v>
      </c>
      <c r="G11" s="177">
        <f>прил12!H26</f>
        <v>30</v>
      </c>
      <c r="H11" s="119"/>
      <c r="I11" s="120"/>
      <c r="J11" s="117"/>
    </row>
    <row r="12" spans="1:10" ht="15.75">
      <c r="A12" s="122"/>
      <c r="B12" s="112" t="s">
        <v>122</v>
      </c>
      <c r="C12" s="123" t="s">
        <v>205</v>
      </c>
      <c r="D12" s="114" t="s">
        <v>123</v>
      </c>
      <c r="E12" s="177">
        <f>прил12!F31</f>
        <v>59.1</v>
      </c>
      <c r="F12" s="177">
        <f>прил12!G31</f>
        <v>239.5</v>
      </c>
      <c r="G12" s="177">
        <f>прил12!H31</f>
        <v>421.5</v>
      </c>
      <c r="H12" s="124"/>
      <c r="I12" s="120"/>
      <c r="J12" s="117"/>
    </row>
    <row r="13" spans="1:10" ht="15.75">
      <c r="A13" s="122">
        <v>2</v>
      </c>
      <c r="B13" s="106" t="s">
        <v>137</v>
      </c>
      <c r="C13" s="108" t="s">
        <v>205</v>
      </c>
      <c r="D13" s="108" t="s">
        <v>138</v>
      </c>
      <c r="E13" s="176">
        <f>прил12!F53</f>
        <v>0</v>
      </c>
      <c r="F13" s="176">
        <f>прил12!G53</f>
        <v>0</v>
      </c>
      <c r="G13" s="176">
        <f>прил12!H53</f>
        <v>0</v>
      </c>
      <c r="H13" s="125"/>
      <c r="I13" s="126"/>
      <c r="J13" s="117"/>
    </row>
    <row r="14" spans="1:10" ht="15.75">
      <c r="A14" s="122"/>
      <c r="B14" s="127" t="s">
        <v>207</v>
      </c>
      <c r="C14" s="114"/>
      <c r="D14" s="114" t="s">
        <v>140</v>
      </c>
      <c r="E14" s="177">
        <f>прил12!F54</f>
        <v>0</v>
      </c>
      <c r="F14" s="177">
        <f>прил12!G54</f>
        <v>0</v>
      </c>
      <c r="G14" s="177">
        <f>прил12!H54</f>
        <v>0</v>
      </c>
      <c r="H14" s="125"/>
      <c r="I14" s="126"/>
      <c r="J14" s="117"/>
    </row>
    <row r="15" spans="1:10" ht="15.75">
      <c r="A15" s="122">
        <v>4</v>
      </c>
      <c r="B15" s="128" t="s">
        <v>208</v>
      </c>
      <c r="C15" s="129" t="s">
        <v>205</v>
      </c>
      <c r="D15" s="130" t="s">
        <v>150</v>
      </c>
      <c r="E15" s="178">
        <f>E16</f>
        <v>744</v>
      </c>
      <c r="F15" s="178">
        <f>F16</f>
        <v>699</v>
      </c>
      <c r="G15" s="178">
        <f>G16</f>
        <v>714</v>
      </c>
      <c r="H15" s="124"/>
      <c r="I15" s="120"/>
      <c r="J15" s="131"/>
    </row>
    <row r="16" spans="1:10" s="111" customFormat="1" ht="15.75">
      <c r="A16" s="122"/>
      <c r="B16" s="132" t="s">
        <v>151</v>
      </c>
      <c r="C16" s="133">
        <v>903</v>
      </c>
      <c r="D16" s="134" t="s">
        <v>152</v>
      </c>
      <c r="E16" s="179">
        <f>прил12!F60</f>
        <v>744</v>
      </c>
      <c r="F16" s="179">
        <f>прил12!G60</f>
        <v>699</v>
      </c>
      <c r="G16" s="179">
        <f>прил12!H60</f>
        <v>714</v>
      </c>
      <c r="H16" s="124"/>
      <c r="I16" s="120"/>
      <c r="J16" s="117"/>
    </row>
    <row r="17" spans="1:10" ht="15.75">
      <c r="A17" s="122">
        <v>5</v>
      </c>
      <c r="B17" s="106" t="s">
        <v>163</v>
      </c>
      <c r="C17" s="108" t="s">
        <v>205</v>
      </c>
      <c r="D17" s="108" t="s">
        <v>164</v>
      </c>
      <c r="E17" s="176">
        <f>E18+E19</f>
        <v>739.7</v>
      </c>
      <c r="F17" s="176">
        <f>F18+F19</f>
        <v>622.7</v>
      </c>
      <c r="G17" s="176">
        <f>G18+G19</f>
        <v>466.7</v>
      </c>
      <c r="H17" s="124"/>
      <c r="I17" s="120"/>
      <c r="J17" s="117"/>
    </row>
    <row r="18" spans="1:11" ht="15.75">
      <c r="A18" s="122"/>
      <c r="B18" s="112" t="s">
        <v>165</v>
      </c>
      <c r="C18" s="114" t="s">
        <v>205</v>
      </c>
      <c r="D18" s="114" t="s">
        <v>166</v>
      </c>
      <c r="E18" s="177">
        <f>прил12!F77</f>
        <v>465.7</v>
      </c>
      <c r="F18" s="177">
        <f>прил12!G77</f>
        <v>262.7</v>
      </c>
      <c r="G18" s="177">
        <f>прил12!H77</f>
        <v>106.7</v>
      </c>
      <c r="H18" s="136"/>
      <c r="I18" s="126"/>
      <c r="J18" s="137"/>
      <c r="K18" s="135"/>
    </row>
    <row r="19" spans="1:10" s="141" customFormat="1" ht="15.75">
      <c r="A19" s="122"/>
      <c r="B19" s="112" t="s">
        <v>167</v>
      </c>
      <c r="C19" s="114" t="s">
        <v>205</v>
      </c>
      <c r="D19" s="114" t="s">
        <v>168</v>
      </c>
      <c r="E19" s="177">
        <f>прил12!F86</f>
        <v>274</v>
      </c>
      <c r="F19" s="177">
        <f>прил12!G86</f>
        <v>360</v>
      </c>
      <c r="G19" s="177">
        <f>прил12!H86</f>
        <v>360</v>
      </c>
      <c r="H19" s="138"/>
      <c r="I19" s="139"/>
      <c r="J19" s="140">
        <v>100</v>
      </c>
    </row>
    <row r="20" spans="1:10" s="141" customFormat="1" ht="15.75">
      <c r="A20" s="118">
        <v>6</v>
      </c>
      <c r="B20" s="106" t="s">
        <v>209</v>
      </c>
      <c r="C20" s="142" t="s">
        <v>205</v>
      </c>
      <c r="D20" s="142" t="s">
        <v>196</v>
      </c>
      <c r="E20" s="180">
        <f>прил12!F95</f>
        <v>438.8</v>
      </c>
      <c r="F20" s="180">
        <f>прил12!G95</f>
        <v>438.8</v>
      </c>
      <c r="G20" s="180">
        <f>прил12!H95</f>
        <v>438.8</v>
      </c>
      <c r="H20" s="139"/>
      <c r="I20" s="139"/>
      <c r="J20" s="140">
        <v>100</v>
      </c>
    </row>
    <row r="21" spans="1:10" s="141" customFormat="1" ht="15.75">
      <c r="A21" s="118"/>
      <c r="B21" s="127" t="s">
        <v>210</v>
      </c>
      <c r="C21" s="143" t="s">
        <v>205</v>
      </c>
      <c r="D21" s="114" t="s">
        <v>191</v>
      </c>
      <c r="E21" s="177">
        <f>прил12!F96</f>
        <v>438.8</v>
      </c>
      <c r="F21" s="177">
        <f>прил12!G96</f>
        <v>438.8</v>
      </c>
      <c r="G21" s="177">
        <f>прил12!H96</f>
        <v>438.8</v>
      </c>
      <c r="H21" s="139"/>
      <c r="I21" s="139"/>
      <c r="J21" s="140">
        <v>100</v>
      </c>
    </row>
    <row r="22" spans="1:7" ht="15.75">
      <c r="A22" s="118">
        <v>8</v>
      </c>
      <c r="B22" s="144" t="s">
        <v>179</v>
      </c>
      <c r="C22" s="145" t="s">
        <v>205</v>
      </c>
      <c r="D22" s="146" t="s">
        <v>180</v>
      </c>
      <c r="E22" s="181">
        <f>прил12!F100</f>
        <v>46.4</v>
      </c>
      <c r="F22" s="181">
        <f>прил12!G100</f>
        <v>70</v>
      </c>
      <c r="G22" s="181">
        <f>прил12!H100</f>
        <v>70</v>
      </c>
    </row>
    <row r="23" spans="1:7" ht="15.75">
      <c r="A23" s="118"/>
      <c r="B23" s="147" t="s">
        <v>211</v>
      </c>
      <c r="C23" s="145" t="s">
        <v>205</v>
      </c>
      <c r="D23" s="148" t="s">
        <v>182</v>
      </c>
      <c r="E23" s="182">
        <f>прил12!F101</f>
        <v>46.4</v>
      </c>
      <c r="F23" s="182">
        <f>прил12!G101</f>
        <v>70</v>
      </c>
      <c r="G23" s="182">
        <f>прил12!H101</f>
        <v>70</v>
      </c>
    </row>
    <row r="24" spans="1:7" ht="34.5" customHeight="1">
      <c r="A24" s="55"/>
      <c r="G24" s="54"/>
    </row>
    <row r="25" spans="1:7" ht="28.5" customHeight="1">
      <c r="A25" s="55"/>
      <c r="G25" s="54"/>
    </row>
    <row r="26" spans="1:7" ht="30.75" customHeight="1">
      <c r="A26" s="55"/>
      <c r="G26" s="54"/>
    </row>
    <row r="27" spans="1:7" ht="120" customHeight="1">
      <c r="A27" s="55"/>
      <c r="G27" s="54"/>
    </row>
    <row r="28" spans="1:7" ht="15.75">
      <c r="A28" s="55"/>
      <c r="G28" s="54"/>
    </row>
    <row r="29" spans="1:7" ht="29.25" customHeight="1">
      <c r="A29" s="55"/>
      <c r="G29" s="54"/>
    </row>
    <row r="30" spans="1:7" ht="51.75" customHeight="1">
      <c r="A30" s="55"/>
      <c r="G30" s="54"/>
    </row>
    <row r="31" ht="15.75">
      <c r="A31" s="141"/>
    </row>
    <row r="32" ht="65.25" customHeight="1">
      <c r="A32" s="141"/>
    </row>
    <row r="33" ht="15.75">
      <c r="A33" s="141"/>
    </row>
    <row r="34" ht="15.75">
      <c r="A34" s="141"/>
    </row>
    <row r="35" ht="49.5" customHeight="1">
      <c r="A35" s="141"/>
    </row>
    <row r="36" ht="51.75" customHeight="1">
      <c r="A36" s="141"/>
    </row>
    <row r="37" ht="33.75" customHeight="1">
      <c r="A37" s="141"/>
    </row>
    <row r="38" ht="15.75">
      <c r="A38" s="141"/>
    </row>
    <row r="39" ht="15.75">
      <c r="A39" s="141"/>
    </row>
    <row r="40" ht="15.75">
      <c r="A40" s="141"/>
    </row>
    <row r="41" ht="15.75">
      <c r="A41" s="141"/>
    </row>
    <row r="42" ht="15.75">
      <c r="A42" s="141"/>
    </row>
    <row r="43" ht="15.75">
      <c r="A43" s="141"/>
    </row>
    <row r="44" ht="15.75">
      <c r="A44" s="141"/>
    </row>
    <row r="45" ht="15.75">
      <c r="A45" s="141"/>
    </row>
    <row r="46" ht="15.75">
      <c r="A46" s="141"/>
    </row>
    <row r="47" ht="15.75">
      <c r="A47" s="141"/>
    </row>
    <row r="48" ht="15.75">
      <c r="A48" s="141"/>
    </row>
    <row r="49" ht="15.75">
      <c r="A49" s="141"/>
    </row>
    <row r="50" ht="15.75">
      <c r="A50" s="141"/>
    </row>
    <row r="51" ht="15.75">
      <c r="A51" s="141"/>
    </row>
    <row r="52" ht="15.75">
      <c r="A52" s="141"/>
    </row>
    <row r="53" ht="15.75">
      <c r="A53" s="141"/>
    </row>
    <row r="54" ht="15.75">
      <c r="A54" s="141"/>
    </row>
    <row r="55" ht="15.75">
      <c r="A55" s="141"/>
    </row>
    <row r="56" ht="15.75">
      <c r="A56" s="141"/>
    </row>
    <row r="57" ht="15.75">
      <c r="A57" s="141"/>
    </row>
    <row r="58" ht="15.75">
      <c r="A58" s="141"/>
    </row>
    <row r="59" ht="15.75">
      <c r="A59" s="141"/>
    </row>
    <row r="60" ht="15.75">
      <c r="A60" s="141"/>
    </row>
    <row r="61" ht="15.75">
      <c r="A61" s="141"/>
    </row>
    <row r="62" ht="15.75">
      <c r="A62" s="141"/>
    </row>
    <row r="63" ht="15.75">
      <c r="A63" s="141"/>
    </row>
    <row r="64" ht="15.75">
      <c r="A64" s="141"/>
    </row>
    <row r="65" ht="15.75">
      <c r="A65" s="141"/>
    </row>
    <row r="66" ht="15.75">
      <c r="A66" s="141"/>
    </row>
    <row r="67" ht="15.75">
      <c r="A67" s="141"/>
    </row>
    <row r="68" ht="15.75">
      <c r="A68" s="141"/>
    </row>
    <row r="69" ht="15.75">
      <c r="A69" s="141"/>
    </row>
    <row r="70" ht="15.75">
      <c r="A70" s="141"/>
    </row>
    <row r="71" ht="15.75">
      <c r="A71" s="141"/>
    </row>
    <row r="72" ht="15.75">
      <c r="A72" s="141"/>
    </row>
    <row r="73" ht="15.75">
      <c r="A73" s="141"/>
    </row>
  </sheetData>
  <sheetProtection/>
  <mergeCells count="12">
    <mergeCell ref="E5:E6"/>
    <mergeCell ref="F5:F6"/>
    <mergeCell ref="H5:H6"/>
    <mergeCell ref="I5:J5"/>
    <mergeCell ref="B2:G2"/>
    <mergeCell ref="B3:G3"/>
    <mergeCell ref="A4:G4"/>
    <mergeCell ref="A5:A6"/>
    <mergeCell ref="B5:B6"/>
    <mergeCell ref="C5:C6"/>
    <mergeCell ref="D5:D6"/>
    <mergeCell ref="G5:G6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8.125" style="0" customWidth="1"/>
    <col min="2" max="2" width="10.25390625" style="0" customWidth="1"/>
    <col min="3" max="3" width="10.375" style="0" customWidth="1"/>
    <col min="4" max="4" width="10.625" style="0" customWidth="1"/>
    <col min="5" max="5" width="0.2421875" style="0" hidden="1" customWidth="1"/>
  </cols>
  <sheetData>
    <row r="1" spans="1:5" ht="15.75">
      <c r="A1" s="220" t="s">
        <v>269</v>
      </c>
      <c r="B1" s="220"/>
      <c r="C1" s="220"/>
      <c r="D1" s="220"/>
      <c r="E1" s="220"/>
    </row>
    <row r="2" spans="1:5" ht="15.75">
      <c r="A2" s="221" t="s">
        <v>59</v>
      </c>
      <c r="B2" s="221"/>
      <c r="C2" s="221"/>
      <c r="D2" s="221"/>
      <c r="E2" s="1"/>
    </row>
    <row r="3" spans="1:5" ht="30" customHeight="1">
      <c r="A3" s="222" t="s">
        <v>321</v>
      </c>
      <c r="B3" s="222"/>
      <c r="C3" s="222"/>
      <c r="D3" s="222"/>
      <c r="E3" s="222"/>
    </row>
    <row r="4" spans="1:3" ht="15.75">
      <c r="A4" s="5"/>
      <c r="B4" s="5"/>
      <c r="C4" s="5"/>
    </row>
    <row r="5" spans="1:4" ht="15.75" customHeight="1">
      <c r="A5" s="223" t="s">
        <v>270</v>
      </c>
      <c r="B5" s="223"/>
      <c r="C5" s="223"/>
      <c r="D5" s="223"/>
    </row>
    <row r="6" spans="1:4" ht="15.75" customHeight="1">
      <c r="A6" s="223" t="s">
        <v>271</v>
      </c>
      <c r="B6" s="223"/>
      <c r="C6" s="223"/>
      <c r="D6" s="223"/>
    </row>
    <row r="7" spans="1:4" ht="15.75" customHeight="1">
      <c r="A7" s="223" t="s">
        <v>272</v>
      </c>
      <c r="B7" s="223"/>
      <c r="C7" s="223"/>
      <c r="D7" s="223"/>
    </row>
    <row r="8" spans="1:4" ht="15.75" customHeight="1">
      <c r="A8" s="223" t="s">
        <v>317</v>
      </c>
      <c r="B8" s="223"/>
      <c r="C8" s="223"/>
      <c r="D8" s="223"/>
    </row>
    <row r="9" spans="1:4" ht="15.75">
      <c r="A9" s="223"/>
      <c r="B9" s="223"/>
      <c r="C9" s="223"/>
      <c r="D9" s="223"/>
    </row>
    <row r="10" spans="1:4" ht="15.75">
      <c r="A10" s="219" t="s">
        <v>62</v>
      </c>
      <c r="B10" s="219"/>
      <c r="C10" s="219"/>
      <c r="D10" s="219"/>
    </row>
    <row r="11" spans="1:9" ht="38.25" customHeight="1">
      <c r="A11" s="186" t="s">
        <v>273</v>
      </c>
      <c r="B11" s="187" t="s">
        <v>274</v>
      </c>
      <c r="C11" s="187" t="s">
        <v>314</v>
      </c>
      <c r="D11" s="187" t="s">
        <v>326</v>
      </c>
      <c r="I11" t="s">
        <v>64</v>
      </c>
    </row>
    <row r="12" spans="1:4" ht="15.75">
      <c r="A12" s="9">
        <v>1</v>
      </c>
      <c r="B12" s="10">
        <v>2</v>
      </c>
      <c r="C12" s="10">
        <v>2</v>
      </c>
      <c r="D12" s="10">
        <v>2</v>
      </c>
    </row>
    <row r="13" spans="1:4" ht="15.75">
      <c r="A13" s="15" t="s">
        <v>275</v>
      </c>
      <c r="B13" s="14">
        <f>прил6!B8</f>
        <v>6822</v>
      </c>
      <c r="C13" s="14">
        <f>прил6!C8</f>
        <v>6804</v>
      </c>
      <c r="D13" s="14">
        <f>прил6!D8</f>
        <v>6845</v>
      </c>
    </row>
    <row r="14" spans="1:4" ht="15.75">
      <c r="A14" s="13" t="s">
        <v>276</v>
      </c>
      <c r="B14" s="14">
        <f>прил6!B11</f>
        <v>4292</v>
      </c>
      <c r="C14" s="14">
        <f>прил6!C11</f>
        <v>4291</v>
      </c>
      <c r="D14" s="14">
        <f>прил6!D11</f>
        <v>4292</v>
      </c>
    </row>
    <row r="15" spans="1:4" ht="15.75">
      <c r="A15" s="13" t="s">
        <v>277</v>
      </c>
      <c r="B15" s="14">
        <v>0</v>
      </c>
      <c r="C15" s="14">
        <v>0</v>
      </c>
      <c r="D15" s="14">
        <v>0</v>
      </c>
    </row>
    <row r="16" spans="1:4" ht="15.75">
      <c r="A16" s="13" t="s">
        <v>278</v>
      </c>
      <c r="B16" s="14">
        <f>B13-B14-B15</f>
        <v>2530</v>
      </c>
      <c r="C16" s="14">
        <f>C13-C14-C15</f>
        <v>2513</v>
      </c>
      <c r="D16" s="14">
        <f>D13-D14-D15</f>
        <v>2553</v>
      </c>
    </row>
    <row r="17" spans="1:4" ht="17.25" customHeight="1">
      <c r="A17" s="15" t="s">
        <v>279</v>
      </c>
      <c r="B17" s="185">
        <v>0.5</v>
      </c>
      <c r="C17" s="185">
        <v>0.5</v>
      </c>
      <c r="D17" s="185">
        <v>0.5</v>
      </c>
    </row>
    <row r="18" spans="1:4" ht="15.75">
      <c r="A18" s="15" t="s">
        <v>280</v>
      </c>
      <c r="B18" s="16">
        <f>B16*B17</f>
        <v>1265</v>
      </c>
      <c r="C18" s="16">
        <f>C16*C17</f>
        <v>1256.5</v>
      </c>
      <c r="D18" s="16">
        <f>D16*D17</f>
        <v>1276.5</v>
      </c>
    </row>
  </sheetData>
  <sheetProtection/>
  <mergeCells count="9">
    <mergeCell ref="A8:D8"/>
    <mergeCell ref="A10:D10"/>
    <mergeCell ref="A9:D9"/>
    <mergeCell ref="A1:E1"/>
    <mergeCell ref="A2:D2"/>
    <mergeCell ref="A3:E3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">
      <selection activeCell="C12" sqref="C12"/>
    </sheetView>
  </sheetViews>
  <sheetFormatPr defaultColWidth="9.00390625" defaultRowHeight="12.75"/>
  <cols>
    <col min="1" max="1" width="7.75390625" style="0" customWidth="1"/>
    <col min="2" max="2" width="18.875" style="0" customWidth="1"/>
    <col min="3" max="3" width="71.25390625" style="0" customWidth="1"/>
  </cols>
  <sheetData>
    <row r="1" spans="1:3" ht="12.75">
      <c r="A1" s="216" t="s">
        <v>74</v>
      </c>
      <c r="B1" s="216"/>
      <c r="C1" s="216"/>
    </row>
    <row r="2" spans="1:3" ht="12.75">
      <c r="A2" s="216" t="s">
        <v>56</v>
      </c>
      <c r="B2" s="216"/>
      <c r="C2" s="216"/>
    </row>
    <row r="3" spans="1:3" ht="24" customHeight="1">
      <c r="A3" s="217" t="s">
        <v>315</v>
      </c>
      <c r="B3" s="217"/>
      <c r="C3" s="217"/>
    </row>
    <row r="4" spans="1:3" ht="3" customHeight="1" hidden="1">
      <c r="A4" s="44"/>
      <c r="B4" s="44"/>
      <c r="C4" s="44"/>
    </row>
    <row r="5" spans="1:3" ht="36" customHeight="1">
      <c r="A5" s="218" t="s">
        <v>71</v>
      </c>
      <c r="B5" s="218"/>
      <c r="C5" s="218"/>
    </row>
    <row r="6" spans="1:3" ht="0.75" customHeight="1" hidden="1">
      <c r="A6" s="44"/>
      <c r="B6" s="44"/>
      <c r="C6" s="44"/>
    </row>
    <row r="7" spans="1:3" ht="21" customHeight="1">
      <c r="A7" s="212" t="s">
        <v>5</v>
      </c>
      <c r="B7" s="213"/>
      <c r="C7" s="214" t="s">
        <v>6</v>
      </c>
    </row>
    <row r="8" spans="1:3" ht="20.25" customHeight="1">
      <c r="A8" s="34" t="s">
        <v>7</v>
      </c>
      <c r="B8" s="45" t="s">
        <v>8</v>
      </c>
      <c r="C8" s="215"/>
    </row>
    <row r="9" spans="1:3" ht="9.75" customHeight="1">
      <c r="A9" s="34">
        <v>1</v>
      </c>
      <c r="B9" s="34">
        <v>2</v>
      </c>
      <c r="C9" s="34">
        <v>3</v>
      </c>
    </row>
    <row r="10" spans="1:3" ht="21.75" customHeight="1">
      <c r="A10" s="35">
        <v>904</v>
      </c>
      <c r="B10" s="34"/>
      <c r="C10" s="35" t="s">
        <v>57</v>
      </c>
    </row>
    <row r="11" spans="1:3" ht="48" customHeight="1" hidden="1">
      <c r="A11" s="34">
        <v>903</v>
      </c>
      <c r="B11" s="36" t="s">
        <v>30</v>
      </c>
      <c r="C11" s="36" t="s">
        <v>3</v>
      </c>
    </row>
    <row r="12" spans="1:3" ht="36.75" customHeight="1">
      <c r="A12" s="34">
        <v>904</v>
      </c>
      <c r="B12" s="36" t="s">
        <v>9</v>
      </c>
      <c r="C12" s="149" t="s">
        <v>260</v>
      </c>
    </row>
    <row r="13" spans="1:3" ht="36.75" customHeight="1">
      <c r="A13" s="34">
        <v>904</v>
      </c>
      <c r="B13" s="36" t="s">
        <v>213</v>
      </c>
      <c r="C13" s="36" t="s">
        <v>214</v>
      </c>
    </row>
    <row r="14" spans="1:3" ht="48.75" customHeight="1">
      <c r="A14" s="34">
        <v>904</v>
      </c>
      <c r="B14" s="36" t="s">
        <v>10</v>
      </c>
      <c r="C14" s="36" t="s">
        <v>235</v>
      </c>
    </row>
    <row r="15" spans="1:3" ht="12" customHeight="1">
      <c r="A15" s="34">
        <v>904</v>
      </c>
      <c r="B15" s="36" t="s">
        <v>28</v>
      </c>
      <c r="C15" s="37" t="s">
        <v>79</v>
      </c>
    </row>
    <row r="16" spans="1:3" ht="45.75" customHeight="1">
      <c r="A16" s="34">
        <v>904</v>
      </c>
      <c r="B16" s="36" t="s">
        <v>31</v>
      </c>
      <c r="C16" s="184" t="s">
        <v>261</v>
      </c>
    </row>
    <row r="17" spans="1:3" ht="23.25" customHeight="1">
      <c r="A17" s="34">
        <v>904</v>
      </c>
      <c r="B17" s="36" t="s">
        <v>212</v>
      </c>
      <c r="C17" s="37" t="s">
        <v>215</v>
      </c>
    </row>
    <row r="18" spans="1:3" ht="45.75" customHeight="1">
      <c r="A18" s="34">
        <v>904</v>
      </c>
      <c r="B18" s="36" t="s">
        <v>32</v>
      </c>
      <c r="C18" s="37" t="s">
        <v>262</v>
      </c>
    </row>
    <row r="19" spans="1:3" ht="24.75" customHeight="1" hidden="1">
      <c r="A19" s="34">
        <v>903</v>
      </c>
      <c r="B19" s="36" t="s">
        <v>245</v>
      </c>
      <c r="C19" s="36" t="s">
        <v>4</v>
      </c>
    </row>
    <row r="20" spans="1:3" ht="38.25" customHeight="1">
      <c r="A20" s="34">
        <v>904</v>
      </c>
      <c r="B20" s="36" t="s">
        <v>246</v>
      </c>
      <c r="C20" s="36" t="s">
        <v>253</v>
      </c>
    </row>
    <row r="21" spans="1:3" ht="35.25" customHeight="1">
      <c r="A21" s="34">
        <v>904</v>
      </c>
      <c r="B21" s="36" t="s">
        <v>247</v>
      </c>
      <c r="C21" s="36" t="s">
        <v>254</v>
      </c>
    </row>
    <row r="22" spans="1:3" ht="35.25" customHeight="1">
      <c r="A22" s="202">
        <v>904</v>
      </c>
      <c r="B22" s="203" t="s">
        <v>248</v>
      </c>
      <c r="C22" s="203" t="s">
        <v>255</v>
      </c>
    </row>
    <row r="23" spans="1:3" ht="50.25" customHeight="1">
      <c r="A23" s="202">
        <v>904</v>
      </c>
      <c r="B23" s="203" t="s">
        <v>249</v>
      </c>
      <c r="C23" s="203" t="s">
        <v>256</v>
      </c>
    </row>
    <row r="24" spans="1:3" ht="45.75" customHeight="1">
      <c r="A24" s="34">
        <v>904</v>
      </c>
      <c r="B24" s="36" t="s">
        <v>250</v>
      </c>
      <c r="C24" s="36" t="s">
        <v>257</v>
      </c>
    </row>
    <row r="25" spans="1:7" ht="57.75" customHeight="1">
      <c r="A25" s="34">
        <v>904</v>
      </c>
      <c r="B25" s="36" t="s">
        <v>251</v>
      </c>
      <c r="C25" s="36" t="s">
        <v>258</v>
      </c>
      <c r="D25" s="209"/>
      <c r="E25" s="210"/>
      <c r="F25" s="210"/>
      <c r="G25" s="210"/>
    </row>
    <row r="26" spans="1:3" ht="37.5" customHeight="1">
      <c r="A26" s="34">
        <v>904</v>
      </c>
      <c r="B26" s="36" t="s">
        <v>252</v>
      </c>
      <c r="C26" s="36" t="s">
        <v>259</v>
      </c>
    </row>
    <row r="27" spans="1:3" ht="48.75" customHeight="1">
      <c r="A27" s="34">
        <v>904</v>
      </c>
      <c r="B27" s="36" t="s">
        <v>298</v>
      </c>
      <c r="C27" s="36" t="s">
        <v>301</v>
      </c>
    </row>
    <row r="28" spans="1:3" ht="50.25" customHeight="1">
      <c r="A28" s="34">
        <v>904</v>
      </c>
      <c r="B28" s="36" t="s">
        <v>300</v>
      </c>
      <c r="C28" s="36" t="s">
        <v>302</v>
      </c>
    </row>
    <row r="29" spans="1:3" ht="55.5" customHeight="1">
      <c r="A29" s="34">
        <v>904</v>
      </c>
      <c r="B29" s="36" t="s">
        <v>299</v>
      </c>
      <c r="C29" s="36" t="s">
        <v>303</v>
      </c>
    </row>
    <row r="30" spans="1:3" ht="15.75" customHeight="1">
      <c r="A30" s="34">
        <v>904</v>
      </c>
      <c r="B30" s="36" t="s">
        <v>11</v>
      </c>
      <c r="C30" s="36" t="s">
        <v>80</v>
      </c>
    </row>
    <row r="31" spans="1:3" ht="15" customHeight="1">
      <c r="A31" s="34">
        <v>904</v>
      </c>
      <c r="B31" s="149" t="s">
        <v>12</v>
      </c>
      <c r="C31" s="36" t="s">
        <v>81</v>
      </c>
    </row>
    <row r="32" spans="1:3" ht="15.75" customHeight="1">
      <c r="A32" s="34">
        <v>904</v>
      </c>
      <c r="B32" s="46" t="s">
        <v>23</v>
      </c>
      <c r="C32" s="36" t="s">
        <v>24</v>
      </c>
    </row>
    <row r="33" spans="1:3" ht="18.75" customHeight="1">
      <c r="A33" s="35">
        <v>992</v>
      </c>
      <c r="B33" s="46"/>
      <c r="C33" s="38" t="s">
        <v>36</v>
      </c>
    </row>
    <row r="34" spans="1:3" ht="12" customHeight="1">
      <c r="A34" s="34">
        <v>992</v>
      </c>
      <c r="B34" s="36" t="s">
        <v>11</v>
      </c>
      <c r="C34" s="36" t="s">
        <v>80</v>
      </c>
    </row>
    <row r="35" spans="1:3" ht="47.25" customHeight="1">
      <c r="A35" s="34">
        <v>992</v>
      </c>
      <c r="B35" s="46" t="s">
        <v>219</v>
      </c>
      <c r="C35" s="36" t="s">
        <v>234</v>
      </c>
    </row>
    <row r="36" spans="1:3" ht="64.5" customHeight="1">
      <c r="A36" s="211" t="s">
        <v>25</v>
      </c>
      <c r="B36" s="211"/>
      <c r="C36" s="211"/>
    </row>
    <row r="37" ht="21.75" customHeight="1"/>
    <row r="38" ht="24.75" customHeight="1"/>
    <row r="39" ht="22.5" customHeight="1"/>
    <row r="40" ht="22.5" customHeight="1"/>
    <row r="42" ht="12" customHeight="1"/>
    <row r="43" ht="45" customHeight="1"/>
    <row r="44" ht="53.25" customHeight="1"/>
    <row r="45" ht="52.5" customHeight="1"/>
  </sheetData>
  <sheetProtection/>
  <mergeCells count="8">
    <mergeCell ref="D25:G25"/>
    <mergeCell ref="A36:C36"/>
    <mergeCell ref="A7:B7"/>
    <mergeCell ref="C7:C8"/>
    <mergeCell ref="A1:C1"/>
    <mergeCell ref="A2:C2"/>
    <mergeCell ref="A3:C3"/>
    <mergeCell ref="A5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0">
      <selection activeCell="C17" sqref="C17"/>
    </sheetView>
  </sheetViews>
  <sheetFormatPr defaultColWidth="9.00390625" defaultRowHeight="12.75"/>
  <cols>
    <col min="1" max="1" width="58.125" style="0" customWidth="1"/>
    <col min="2" max="2" width="10.25390625" style="0" customWidth="1"/>
    <col min="3" max="3" width="10.375" style="0" customWidth="1"/>
    <col min="4" max="4" width="10.625" style="0" customWidth="1"/>
    <col min="5" max="5" width="0.2421875" style="0" hidden="1" customWidth="1"/>
  </cols>
  <sheetData>
    <row r="1" spans="1:5" ht="15.75">
      <c r="A1" s="220" t="s">
        <v>58</v>
      </c>
      <c r="B1" s="220"/>
      <c r="C1" s="220"/>
      <c r="D1" s="220"/>
      <c r="E1" s="220"/>
    </row>
    <row r="2" spans="1:5" ht="15.75">
      <c r="A2" s="221" t="s">
        <v>59</v>
      </c>
      <c r="B2" s="221"/>
      <c r="C2" s="221"/>
      <c r="D2" s="221"/>
      <c r="E2" s="1"/>
    </row>
    <row r="3" spans="1:5" ht="30" customHeight="1">
      <c r="A3" s="222" t="s">
        <v>316</v>
      </c>
      <c r="B3" s="222"/>
      <c r="C3" s="222"/>
      <c r="D3" s="222"/>
      <c r="E3" s="222"/>
    </row>
    <row r="4" spans="1:3" ht="15.75">
      <c r="A4" s="5"/>
      <c r="B4" s="5"/>
      <c r="C4" s="5"/>
    </row>
    <row r="5" spans="1:4" ht="15.75" customHeight="1">
      <c r="A5" s="223" t="s">
        <v>60</v>
      </c>
      <c r="B5" s="223"/>
      <c r="C5" s="223"/>
      <c r="D5" s="223"/>
    </row>
    <row r="6" spans="1:4" ht="15.75" customHeight="1">
      <c r="A6" s="223" t="s">
        <v>61</v>
      </c>
      <c r="B6" s="223"/>
      <c r="C6" s="223"/>
      <c r="D6" s="223"/>
    </row>
    <row r="7" spans="1:4" ht="15.75" customHeight="1">
      <c r="A7" s="223" t="s">
        <v>223</v>
      </c>
      <c r="B7" s="223"/>
      <c r="C7" s="223"/>
      <c r="D7" s="223"/>
    </row>
    <row r="8" spans="1:4" ht="15.75" customHeight="1">
      <c r="A8" s="223" t="s">
        <v>317</v>
      </c>
      <c r="B8" s="223"/>
      <c r="C8" s="223"/>
      <c r="D8" s="223"/>
    </row>
    <row r="9" spans="1:3" ht="15.75">
      <c r="A9" s="6"/>
      <c r="B9" s="6"/>
      <c r="C9" s="6"/>
    </row>
    <row r="10" spans="1:4" ht="15.75">
      <c r="A10" s="219" t="s">
        <v>62</v>
      </c>
      <c r="B10" s="219"/>
      <c r="C10" s="219"/>
      <c r="D10" s="219"/>
    </row>
    <row r="11" spans="1:9" ht="38.25" customHeight="1">
      <c r="A11" s="7" t="s">
        <v>63</v>
      </c>
      <c r="B11" s="8" t="s">
        <v>230</v>
      </c>
      <c r="C11" s="8" t="s">
        <v>310</v>
      </c>
      <c r="D11" s="8" t="s">
        <v>318</v>
      </c>
      <c r="I11" t="s">
        <v>64</v>
      </c>
    </row>
    <row r="12" spans="1:4" ht="15.75">
      <c r="A12" s="9">
        <v>1</v>
      </c>
      <c r="B12" s="10">
        <v>2</v>
      </c>
      <c r="C12" s="10">
        <v>2</v>
      </c>
      <c r="D12" s="10">
        <v>2</v>
      </c>
    </row>
    <row r="13" spans="1:4" ht="26.25">
      <c r="A13" s="11" t="s">
        <v>65</v>
      </c>
      <c r="B13" s="12">
        <f>B14+B17+B18+B19</f>
        <v>4292</v>
      </c>
      <c r="C13" s="12">
        <f>C14+C17+C18+C19</f>
        <v>4291</v>
      </c>
      <c r="D13" s="12">
        <f>D14+D17+D18+D19</f>
        <v>4292</v>
      </c>
    </row>
    <row r="14" spans="1:4" ht="26.25">
      <c r="A14" s="13" t="s">
        <v>66</v>
      </c>
      <c r="B14" s="14">
        <f>B15+B16</f>
        <v>4292</v>
      </c>
      <c r="C14" s="14">
        <f>C15+C16</f>
        <v>4291</v>
      </c>
      <c r="D14" s="14">
        <f>D15+D16</f>
        <v>4292</v>
      </c>
    </row>
    <row r="15" spans="1:4" ht="41.25" customHeight="1">
      <c r="A15" s="13" t="s">
        <v>67</v>
      </c>
      <c r="B15" s="14">
        <v>2215</v>
      </c>
      <c r="C15" s="14">
        <v>2115</v>
      </c>
      <c r="D15" s="14">
        <v>2186</v>
      </c>
    </row>
    <row r="16" spans="1:4" ht="27" customHeight="1">
      <c r="A16" s="13" t="s">
        <v>311</v>
      </c>
      <c r="B16" s="14">
        <v>2077</v>
      </c>
      <c r="C16" s="14">
        <v>2176</v>
      </c>
      <c r="D16" s="14">
        <v>2106</v>
      </c>
    </row>
    <row r="17" spans="1:4" ht="29.25" customHeight="1">
      <c r="A17" s="15" t="s">
        <v>68</v>
      </c>
      <c r="B17" s="16">
        <v>0</v>
      </c>
      <c r="C17" s="16">
        <v>0</v>
      </c>
      <c r="D17" s="16">
        <v>0</v>
      </c>
    </row>
    <row r="18" spans="1:4" ht="28.5" customHeight="1">
      <c r="A18" s="15" t="s">
        <v>69</v>
      </c>
      <c r="B18" s="16">
        <v>0</v>
      </c>
      <c r="C18" s="16">
        <v>0</v>
      </c>
      <c r="D18" s="16">
        <v>0</v>
      </c>
    </row>
    <row r="19" spans="1:4" ht="51" customHeight="1">
      <c r="A19" s="15" t="s">
        <v>285</v>
      </c>
      <c r="B19" s="188">
        <v>0</v>
      </c>
      <c r="C19" s="196">
        <v>0</v>
      </c>
      <c r="D19" s="196">
        <v>0</v>
      </c>
    </row>
  </sheetData>
  <sheetProtection/>
  <mergeCells count="8">
    <mergeCell ref="A10:D10"/>
    <mergeCell ref="A1:E1"/>
    <mergeCell ref="A2:D2"/>
    <mergeCell ref="A3:E3"/>
    <mergeCell ref="A5:D5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12" sqref="C12:I12"/>
    </sheetView>
  </sheetViews>
  <sheetFormatPr defaultColWidth="9.00390625" defaultRowHeight="12.75"/>
  <sheetData>
    <row r="1" spans="1:9" ht="15">
      <c r="A1" s="40"/>
      <c r="B1" s="40"/>
      <c r="C1" s="40"/>
      <c r="D1" s="40"/>
      <c r="E1" s="40"/>
      <c r="F1" s="40"/>
      <c r="G1" s="227" t="s">
        <v>39</v>
      </c>
      <c r="H1" s="227"/>
      <c r="I1" s="227"/>
    </row>
    <row r="2" spans="1:9" ht="15">
      <c r="A2" s="40"/>
      <c r="B2" s="40"/>
      <c r="C2" s="40"/>
      <c r="D2" s="227" t="s">
        <v>52</v>
      </c>
      <c r="E2" s="227"/>
      <c r="F2" s="227"/>
      <c r="G2" s="227"/>
      <c r="H2" s="227"/>
      <c r="I2" s="227"/>
    </row>
    <row r="3" spans="1:9" ht="12.75" customHeight="1">
      <c r="A3" s="40"/>
      <c r="B3" s="40"/>
      <c r="C3" s="232" t="s">
        <v>316</v>
      </c>
      <c r="D3" s="233"/>
      <c r="E3" s="233"/>
      <c r="F3" s="233"/>
      <c r="G3" s="233"/>
      <c r="H3" s="233"/>
      <c r="I3" s="233"/>
    </row>
    <row r="4" spans="1:9" ht="36" customHeight="1">
      <c r="A4" s="40"/>
      <c r="B4" s="40"/>
      <c r="C4" s="233"/>
      <c r="D4" s="233"/>
      <c r="E4" s="233"/>
      <c r="F4" s="233"/>
      <c r="G4" s="233"/>
      <c r="H4" s="233"/>
      <c r="I4" s="233"/>
    </row>
    <row r="5" spans="1:9" ht="15">
      <c r="A5" s="40"/>
      <c r="B5" s="40"/>
      <c r="C5" s="40"/>
      <c r="D5" s="39"/>
      <c r="E5" s="39"/>
      <c r="F5" s="39"/>
      <c r="G5" s="39"/>
      <c r="H5" s="39"/>
      <c r="I5" s="39"/>
    </row>
    <row r="6" spans="1:9" ht="12.75">
      <c r="A6" s="228" t="s">
        <v>319</v>
      </c>
      <c r="B6" s="228"/>
      <c r="C6" s="228"/>
      <c r="D6" s="228"/>
      <c r="E6" s="228"/>
      <c r="F6" s="228"/>
      <c r="G6" s="228"/>
      <c r="H6" s="228"/>
      <c r="I6" s="228"/>
    </row>
    <row r="7" spans="1:9" ht="38.25" customHeight="1">
      <c r="A7" s="228"/>
      <c r="B7" s="228"/>
      <c r="C7" s="228"/>
      <c r="D7" s="228"/>
      <c r="E7" s="228"/>
      <c r="F7" s="228"/>
      <c r="G7" s="228"/>
      <c r="H7" s="228"/>
      <c r="I7" s="228"/>
    </row>
    <row r="8" spans="1:9" ht="15">
      <c r="A8" s="40"/>
      <c r="B8" s="40"/>
      <c r="C8" s="40"/>
      <c r="D8" s="40"/>
      <c r="E8" s="40"/>
      <c r="F8" s="40"/>
      <c r="G8" s="40"/>
      <c r="H8" s="40"/>
      <c r="I8" s="40"/>
    </row>
    <row r="9" spans="1:9" ht="39.75" customHeight="1">
      <c r="A9" s="224" t="s">
        <v>26</v>
      </c>
      <c r="B9" s="225"/>
      <c r="C9" s="229" t="s">
        <v>27</v>
      </c>
      <c r="D9" s="230"/>
      <c r="E9" s="230"/>
      <c r="F9" s="230"/>
      <c r="G9" s="230"/>
      <c r="H9" s="230"/>
      <c r="I9" s="231"/>
    </row>
    <row r="10" spans="1:9" ht="15">
      <c r="A10" s="224">
        <v>1</v>
      </c>
      <c r="B10" s="225"/>
      <c r="C10" s="224">
        <v>2</v>
      </c>
      <c r="D10" s="226"/>
      <c r="E10" s="226"/>
      <c r="F10" s="226"/>
      <c r="G10" s="226"/>
      <c r="H10" s="226"/>
      <c r="I10" s="225"/>
    </row>
    <row r="11" spans="1:9" ht="28.5" customHeight="1">
      <c r="A11" s="224">
        <v>904</v>
      </c>
      <c r="B11" s="225"/>
      <c r="C11" s="224" t="s">
        <v>53</v>
      </c>
      <c r="D11" s="226"/>
      <c r="E11" s="226"/>
      <c r="F11" s="226"/>
      <c r="G11" s="226"/>
      <c r="H11" s="226"/>
      <c r="I11" s="225"/>
    </row>
    <row r="12" spans="1:9" ht="33" customHeight="1">
      <c r="A12" s="224">
        <v>992</v>
      </c>
      <c r="B12" s="225"/>
      <c r="C12" s="224" t="s">
        <v>37</v>
      </c>
      <c r="D12" s="226"/>
      <c r="E12" s="226"/>
      <c r="F12" s="226"/>
      <c r="G12" s="226"/>
      <c r="H12" s="226"/>
      <c r="I12" s="225"/>
    </row>
  </sheetData>
  <sheetProtection/>
  <mergeCells count="12">
    <mergeCell ref="G1:I1"/>
    <mergeCell ref="D2:I2"/>
    <mergeCell ref="A6:I7"/>
    <mergeCell ref="A9:B9"/>
    <mergeCell ref="C9:I9"/>
    <mergeCell ref="C3:I4"/>
    <mergeCell ref="A10:B10"/>
    <mergeCell ref="C10:I10"/>
    <mergeCell ref="A11:B11"/>
    <mergeCell ref="A12:B12"/>
    <mergeCell ref="C11:I11"/>
    <mergeCell ref="C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A6" sqref="A6:I7"/>
    </sheetView>
  </sheetViews>
  <sheetFormatPr defaultColWidth="9.00390625" defaultRowHeight="12.75"/>
  <cols>
    <col min="2" max="2" width="15.875" style="0" customWidth="1"/>
  </cols>
  <sheetData>
    <row r="1" spans="1:9" ht="15">
      <c r="A1" s="40"/>
      <c r="B1" s="40"/>
      <c r="C1" s="40"/>
      <c r="D1" s="40"/>
      <c r="E1" s="40"/>
      <c r="F1" s="40"/>
      <c r="G1" s="227" t="s">
        <v>72</v>
      </c>
      <c r="H1" s="227"/>
      <c r="I1" s="227"/>
    </row>
    <row r="2" spans="1:9" ht="15">
      <c r="A2" s="40"/>
      <c r="B2" s="40"/>
      <c r="C2" s="234" t="s">
        <v>52</v>
      </c>
      <c r="D2" s="234"/>
      <c r="E2" s="234"/>
      <c r="F2" s="234"/>
      <c r="G2" s="234"/>
      <c r="H2" s="234"/>
      <c r="I2" s="234"/>
    </row>
    <row r="3" spans="1:9" ht="12.75" customHeight="1">
      <c r="A3" s="40"/>
      <c r="B3" s="40"/>
      <c r="C3" s="232" t="s">
        <v>316</v>
      </c>
      <c r="D3" s="233"/>
      <c r="E3" s="233"/>
      <c r="F3" s="233"/>
      <c r="G3" s="233"/>
      <c r="H3" s="233"/>
      <c r="I3" s="233"/>
    </row>
    <row r="4" spans="1:9" ht="32.25" customHeight="1">
      <c r="A4" s="40"/>
      <c r="B4" s="40"/>
      <c r="C4" s="233"/>
      <c r="D4" s="233"/>
      <c r="E4" s="233"/>
      <c r="F4" s="233"/>
      <c r="G4" s="233"/>
      <c r="H4" s="233"/>
      <c r="I4" s="233"/>
    </row>
    <row r="5" spans="1:9" ht="15">
      <c r="A5" s="40"/>
      <c r="B5" s="40"/>
      <c r="C5" s="40"/>
      <c r="D5" s="39"/>
      <c r="E5" s="39"/>
      <c r="F5" s="39"/>
      <c r="G5" s="39"/>
      <c r="H5" s="39"/>
      <c r="I5" s="39"/>
    </row>
    <row r="6" spans="1:9" ht="12.75">
      <c r="A6" s="228" t="s">
        <v>320</v>
      </c>
      <c r="B6" s="228"/>
      <c r="C6" s="228"/>
      <c r="D6" s="228"/>
      <c r="E6" s="228"/>
      <c r="F6" s="228"/>
      <c r="G6" s="228"/>
      <c r="H6" s="228"/>
      <c r="I6" s="228"/>
    </row>
    <row r="7" spans="1:9" ht="46.5" customHeight="1">
      <c r="A7" s="228"/>
      <c r="B7" s="228"/>
      <c r="C7" s="228"/>
      <c r="D7" s="228"/>
      <c r="E7" s="228"/>
      <c r="F7" s="228"/>
      <c r="G7" s="228"/>
      <c r="H7" s="228"/>
      <c r="I7" s="228"/>
    </row>
    <row r="8" spans="1:9" ht="15">
      <c r="A8" s="40"/>
      <c r="B8" s="40"/>
      <c r="C8" s="40"/>
      <c r="D8" s="40"/>
      <c r="E8" s="40"/>
      <c r="F8" s="40"/>
      <c r="G8" s="40"/>
      <c r="H8" s="40"/>
      <c r="I8" s="40"/>
    </row>
    <row r="9" spans="1:9" ht="42" customHeight="1">
      <c r="A9" s="224" t="s">
        <v>38</v>
      </c>
      <c r="B9" s="225"/>
      <c r="C9" s="224" t="s">
        <v>40</v>
      </c>
      <c r="D9" s="226"/>
      <c r="E9" s="226"/>
      <c r="F9" s="226"/>
      <c r="G9" s="226"/>
      <c r="H9" s="226"/>
      <c r="I9" s="225"/>
    </row>
    <row r="10" spans="1:9" ht="15">
      <c r="A10" s="224">
        <v>1</v>
      </c>
      <c r="B10" s="225"/>
      <c r="C10" s="224">
        <v>2</v>
      </c>
      <c r="D10" s="226"/>
      <c r="E10" s="226"/>
      <c r="F10" s="226"/>
      <c r="G10" s="226"/>
      <c r="H10" s="226"/>
      <c r="I10" s="225"/>
    </row>
    <row r="11" spans="1:9" ht="15.75">
      <c r="A11" s="224"/>
      <c r="B11" s="225"/>
      <c r="C11" s="235" t="s">
        <v>33</v>
      </c>
      <c r="D11" s="236"/>
      <c r="E11" s="236"/>
      <c r="F11" s="236"/>
      <c r="G11" s="236"/>
      <c r="H11" s="236"/>
      <c r="I11" s="237"/>
    </row>
    <row r="12" spans="1:9" ht="126" customHeight="1">
      <c r="A12" s="238" t="s">
        <v>265</v>
      </c>
      <c r="B12" s="239"/>
      <c r="C12" s="240" t="s">
        <v>281</v>
      </c>
      <c r="D12" s="241"/>
      <c r="E12" s="241"/>
      <c r="F12" s="241"/>
      <c r="G12" s="241"/>
      <c r="H12" s="241"/>
      <c r="I12" s="242"/>
    </row>
    <row r="13" spans="1:9" ht="141" customHeight="1">
      <c r="A13" s="238" t="s">
        <v>266</v>
      </c>
      <c r="B13" s="239"/>
      <c r="C13" s="240" t="s">
        <v>282</v>
      </c>
      <c r="D13" s="241"/>
      <c r="E13" s="241"/>
      <c r="F13" s="241"/>
      <c r="G13" s="241"/>
      <c r="H13" s="241"/>
      <c r="I13" s="242"/>
    </row>
    <row r="14" spans="1:9" ht="120" customHeight="1">
      <c r="A14" s="238" t="s">
        <v>267</v>
      </c>
      <c r="B14" s="239"/>
      <c r="C14" s="240" t="s">
        <v>283</v>
      </c>
      <c r="D14" s="241"/>
      <c r="E14" s="241"/>
      <c r="F14" s="241"/>
      <c r="G14" s="241"/>
      <c r="H14" s="241"/>
      <c r="I14" s="242"/>
    </row>
    <row r="15" spans="1:9" ht="124.5" customHeight="1">
      <c r="A15" s="238" t="s">
        <v>268</v>
      </c>
      <c r="B15" s="239"/>
      <c r="C15" s="240" t="s">
        <v>284</v>
      </c>
      <c r="D15" s="241"/>
      <c r="E15" s="241"/>
      <c r="F15" s="241"/>
      <c r="G15" s="241"/>
      <c r="H15" s="241"/>
      <c r="I15" s="242"/>
    </row>
    <row r="16" spans="1:9" ht="33.75" customHeight="1">
      <c r="A16" s="224"/>
      <c r="B16" s="225"/>
      <c r="C16" s="235" t="s">
        <v>34</v>
      </c>
      <c r="D16" s="236"/>
      <c r="E16" s="236"/>
      <c r="F16" s="236"/>
      <c r="G16" s="236"/>
      <c r="H16" s="236"/>
      <c r="I16" s="237"/>
    </row>
    <row r="17" spans="1:9" ht="76.5" customHeight="1">
      <c r="A17" s="238" t="s">
        <v>263</v>
      </c>
      <c r="B17" s="239"/>
      <c r="C17" s="244" t="s">
        <v>226</v>
      </c>
      <c r="D17" s="245"/>
      <c r="E17" s="245"/>
      <c r="F17" s="245"/>
      <c r="G17" s="245"/>
      <c r="H17" s="245"/>
      <c r="I17" s="246"/>
    </row>
    <row r="18" spans="1:9" ht="118.5" customHeight="1">
      <c r="A18" s="243" t="s">
        <v>224</v>
      </c>
      <c r="B18" s="225"/>
      <c r="C18" s="244" t="s">
        <v>227</v>
      </c>
      <c r="D18" s="245"/>
      <c r="E18" s="245"/>
      <c r="F18" s="245"/>
      <c r="G18" s="245"/>
      <c r="H18" s="245"/>
      <c r="I18" s="246"/>
    </row>
    <row r="19" spans="1:9" ht="48.75" customHeight="1">
      <c r="A19" s="224" t="s">
        <v>35</v>
      </c>
      <c r="B19" s="225"/>
      <c r="C19" s="247" t="s">
        <v>264</v>
      </c>
      <c r="D19" s="248"/>
      <c r="E19" s="248"/>
      <c r="F19" s="248"/>
      <c r="G19" s="248"/>
      <c r="H19" s="248"/>
      <c r="I19" s="249"/>
    </row>
    <row r="20" spans="1:9" ht="36.75" customHeight="1">
      <c r="A20" s="224" t="s">
        <v>42</v>
      </c>
      <c r="B20" s="225"/>
      <c r="C20" s="240" t="s">
        <v>225</v>
      </c>
      <c r="D20" s="241"/>
      <c r="E20" s="241"/>
      <c r="F20" s="241"/>
      <c r="G20" s="241"/>
      <c r="H20" s="241"/>
      <c r="I20" s="242"/>
    </row>
    <row r="21" spans="1:9" ht="48.75" customHeight="1">
      <c r="A21" s="224" t="s">
        <v>43</v>
      </c>
      <c r="B21" s="225"/>
      <c r="C21" s="240" t="s">
        <v>220</v>
      </c>
      <c r="D21" s="241"/>
      <c r="E21" s="241"/>
      <c r="F21" s="241"/>
      <c r="G21" s="241"/>
      <c r="H21" s="241"/>
      <c r="I21" s="242"/>
    </row>
  </sheetData>
  <sheetProtection/>
  <mergeCells count="30">
    <mergeCell ref="A20:B20"/>
    <mergeCell ref="C20:I20"/>
    <mergeCell ref="A21:B21"/>
    <mergeCell ref="C21:I21"/>
    <mergeCell ref="A16:B16"/>
    <mergeCell ref="C16:I16"/>
    <mergeCell ref="A17:B17"/>
    <mergeCell ref="C17:I17"/>
    <mergeCell ref="A19:B19"/>
    <mergeCell ref="C19:I19"/>
    <mergeCell ref="A18:B18"/>
    <mergeCell ref="C18:I18"/>
    <mergeCell ref="A13:B13"/>
    <mergeCell ref="C13:I13"/>
    <mergeCell ref="A14:B14"/>
    <mergeCell ref="C14:I14"/>
    <mergeCell ref="A15:B15"/>
    <mergeCell ref="C15:I15"/>
    <mergeCell ref="A10:B10"/>
    <mergeCell ref="C10:I10"/>
    <mergeCell ref="A11:B11"/>
    <mergeCell ref="C11:I11"/>
    <mergeCell ref="A12:B12"/>
    <mergeCell ref="C12:I12"/>
    <mergeCell ref="G1:I1"/>
    <mergeCell ref="A6:I7"/>
    <mergeCell ref="A9:B9"/>
    <mergeCell ref="C9:I9"/>
    <mergeCell ref="C3:I4"/>
    <mergeCell ref="C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9" sqref="D9:E10"/>
    </sheetView>
  </sheetViews>
  <sheetFormatPr defaultColWidth="9.00390625" defaultRowHeight="12.75"/>
  <cols>
    <col min="1" max="1" width="36.375" style="0" customWidth="1"/>
    <col min="2" max="2" width="13.375" style="0" customWidth="1"/>
    <col min="3" max="3" width="12.875" style="0" customWidth="1"/>
    <col min="5" max="5" width="2.875" style="0" customWidth="1"/>
  </cols>
  <sheetData>
    <row r="1" spans="1:5" ht="15.75" customHeight="1">
      <c r="A1" s="221" t="s">
        <v>77</v>
      </c>
      <c r="B1" s="221"/>
      <c r="C1" s="221"/>
      <c r="D1" s="221"/>
      <c r="E1" s="221"/>
    </row>
    <row r="2" spans="1:5" ht="12.75" customHeight="1">
      <c r="A2" s="258" t="s">
        <v>59</v>
      </c>
      <c r="B2" s="258"/>
      <c r="C2" s="258"/>
      <c r="D2" s="258"/>
      <c r="E2" s="258"/>
    </row>
    <row r="3" spans="1:5" ht="49.5" customHeight="1">
      <c r="A3" s="259" t="s">
        <v>321</v>
      </c>
      <c r="B3" s="259"/>
      <c r="C3" s="259"/>
      <c r="D3" s="259"/>
      <c r="E3" s="259"/>
    </row>
    <row r="4" spans="1:5" ht="30" customHeight="1">
      <c r="A4" s="260"/>
      <c r="B4" s="260"/>
      <c r="E4" s="5" t="s">
        <v>62</v>
      </c>
    </row>
    <row r="5" spans="1:5" ht="48.75" customHeight="1">
      <c r="A5" s="261" t="s">
        <v>322</v>
      </c>
      <c r="B5" s="261"/>
      <c r="C5" s="261"/>
      <c r="D5" s="261"/>
      <c r="E5" s="261"/>
    </row>
    <row r="6" spans="1:5" ht="31.5" customHeight="1">
      <c r="A6" s="17" t="s">
        <v>63</v>
      </c>
      <c r="B6" s="8" t="s">
        <v>230</v>
      </c>
      <c r="C6" s="8" t="s">
        <v>310</v>
      </c>
      <c r="D6" s="262" t="s">
        <v>318</v>
      </c>
      <c r="E6" s="263"/>
    </row>
    <row r="7" spans="1:5" ht="12.75" customHeight="1">
      <c r="A7" s="17">
        <v>2</v>
      </c>
      <c r="B7" s="17">
        <v>3</v>
      </c>
      <c r="C7" s="17">
        <v>4</v>
      </c>
      <c r="D7" s="254">
        <v>5</v>
      </c>
      <c r="E7" s="255"/>
    </row>
    <row r="8" spans="1:5" ht="15">
      <c r="A8" s="150" t="s">
        <v>78</v>
      </c>
      <c r="B8" s="152">
        <f>B10+B11</f>
        <v>6822</v>
      </c>
      <c r="C8" s="152">
        <f>C10+C11</f>
        <v>6804</v>
      </c>
      <c r="D8" s="256">
        <f>D10+D11</f>
        <v>6845</v>
      </c>
      <c r="E8" s="257"/>
    </row>
    <row r="9" spans="1:5" ht="15" customHeight="1">
      <c r="A9" s="150" t="s">
        <v>231</v>
      </c>
      <c r="B9" s="153"/>
      <c r="C9" s="153"/>
      <c r="D9" s="254"/>
      <c r="E9" s="255"/>
    </row>
    <row r="10" spans="1:5" ht="12.75">
      <c r="A10" s="150" t="s">
        <v>232</v>
      </c>
      <c r="B10" s="154">
        <v>2530</v>
      </c>
      <c r="C10" s="154">
        <v>2513</v>
      </c>
      <c r="D10" s="250">
        <v>2553</v>
      </c>
      <c r="E10" s="251"/>
    </row>
    <row r="11" spans="1:5" ht="39" customHeight="1">
      <c r="A11" s="151" t="s">
        <v>233</v>
      </c>
      <c r="B11" s="154">
        <f>прил3!B13</f>
        <v>4292</v>
      </c>
      <c r="C11" s="154">
        <f>прил3!C13</f>
        <v>4291</v>
      </c>
      <c r="D11" s="252">
        <f>прил3!D13</f>
        <v>4292</v>
      </c>
      <c r="E11" s="253"/>
    </row>
    <row r="12" ht="15" customHeight="1">
      <c r="B12" s="18"/>
    </row>
  </sheetData>
  <sheetProtection/>
  <mergeCells count="11">
    <mergeCell ref="D6:E6"/>
    <mergeCell ref="D10:E10"/>
    <mergeCell ref="D11:E11"/>
    <mergeCell ref="D7:E7"/>
    <mergeCell ref="D8:E8"/>
    <mergeCell ref="D9:E9"/>
    <mergeCell ref="A1:E1"/>
    <mergeCell ref="A2:E2"/>
    <mergeCell ref="A3:E3"/>
    <mergeCell ref="A4:B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45.625" style="55" customWidth="1"/>
    <col min="2" max="2" width="7.375" style="55" customWidth="1"/>
    <col min="3" max="3" width="12.00390625" style="55" customWidth="1"/>
    <col min="4" max="4" width="6.375" style="55" customWidth="1"/>
    <col min="5" max="5" width="9.375" style="55" customWidth="1"/>
    <col min="6" max="6" width="9.125" style="55" customWidth="1"/>
    <col min="7" max="7" width="8.875" style="94" customWidth="1"/>
    <col min="8" max="8" width="14.875" style="54" customWidth="1"/>
    <col min="9" max="9" width="16.375" style="0" customWidth="1"/>
  </cols>
  <sheetData>
    <row r="1" spans="1:7" ht="12.75" customHeight="1">
      <c r="A1" s="266" t="s">
        <v>83</v>
      </c>
      <c r="B1" s="266"/>
      <c r="C1" s="266"/>
      <c r="D1" s="266"/>
      <c r="E1" s="266"/>
      <c r="F1" s="266"/>
      <c r="G1" s="266"/>
    </row>
    <row r="2" spans="1:7" ht="12.75" customHeight="1">
      <c r="A2" s="220" t="s">
        <v>59</v>
      </c>
      <c r="B2" s="220"/>
      <c r="C2" s="220"/>
      <c r="D2" s="220"/>
      <c r="E2" s="220"/>
      <c r="F2" s="220"/>
      <c r="G2" s="220"/>
    </row>
    <row r="3" spans="1:7" ht="33" customHeight="1">
      <c r="A3" s="222" t="s">
        <v>321</v>
      </c>
      <c r="B3" s="222"/>
      <c r="C3" s="222"/>
      <c r="D3" s="222"/>
      <c r="E3" s="222"/>
      <c r="F3" s="222"/>
      <c r="G3" s="222"/>
    </row>
    <row r="4" spans="1:7" ht="12" customHeight="1">
      <c r="A4" s="222"/>
      <c r="B4" s="222"/>
      <c r="C4" s="222"/>
      <c r="D4" s="222"/>
      <c r="E4" s="222"/>
      <c r="F4" s="222"/>
      <c r="G4" s="222"/>
    </row>
    <row r="5" spans="1:7" ht="66.75" customHeight="1">
      <c r="A5" s="267" t="s">
        <v>327</v>
      </c>
      <c r="B5" s="267"/>
      <c r="C5" s="267"/>
      <c r="D5" s="267"/>
      <c r="E5" s="267"/>
      <c r="F5" s="267"/>
      <c r="G5" s="267"/>
    </row>
    <row r="6" ht="13.5" customHeight="1">
      <c r="G6" s="56" t="s">
        <v>84</v>
      </c>
    </row>
    <row r="7" spans="1:7" ht="9.75" customHeight="1">
      <c r="A7" s="268" t="s">
        <v>47</v>
      </c>
      <c r="B7" s="269" t="s">
        <v>85</v>
      </c>
      <c r="C7" s="268" t="s">
        <v>86</v>
      </c>
      <c r="D7" s="269" t="s">
        <v>87</v>
      </c>
      <c r="E7" s="264" t="s">
        <v>230</v>
      </c>
      <c r="F7" s="264" t="s">
        <v>310</v>
      </c>
      <c r="G7" s="271" t="s">
        <v>318</v>
      </c>
    </row>
    <row r="8" spans="1:7" ht="21" customHeight="1">
      <c r="A8" s="268"/>
      <c r="B8" s="270"/>
      <c r="C8" s="268"/>
      <c r="D8" s="270"/>
      <c r="E8" s="265"/>
      <c r="F8" s="265"/>
      <c r="G8" s="271"/>
    </row>
    <row r="9" spans="1:9" ht="21" customHeight="1">
      <c r="A9" s="57" t="s">
        <v>88</v>
      </c>
      <c r="B9" s="58"/>
      <c r="C9" s="58"/>
      <c r="D9" s="58"/>
      <c r="E9" s="59">
        <f>E10</f>
        <v>6822</v>
      </c>
      <c r="F9" s="59">
        <f>F10</f>
        <v>6804</v>
      </c>
      <c r="G9" s="59">
        <f>G10</f>
        <v>6845</v>
      </c>
      <c r="H9" s="60"/>
      <c r="I9" s="61"/>
    </row>
    <row r="10" spans="1:8" s="65" customFormat="1" ht="42.75" customHeight="1">
      <c r="A10" s="62" t="s">
        <v>89</v>
      </c>
      <c r="B10" s="63" t="s">
        <v>90</v>
      </c>
      <c r="C10" s="63" t="s">
        <v>90</v>
      </c>
      <c r="D10" s="63" t="s">
        <v>90</v>
      </c>
      <c r="E10" s="64">
        <f>E11+E55+E78+E62+E103+E98+E117</f>
        <v>6822</v>
      </c>
      <c r="F10" s="64">
        <f>F11+F55+F78+F62+F103+F98</f>
        <v>6804</v>
      </c>
      <c r="G10" s="64">
        <f>G11+G55+G78+G62+G103+G98</f>
        <v>6845</v>
      </c>
      <c r="H10" s="54"/>
    </row>
    <row r="11" spans="1:8" s="70" customFormat="1" ht="18.75" customHeight="1">
      <c r="A11" s="66" t="s">
        <v>91</v>
      </c>
      <c r="B11" s="67" t="s">
        <v>92</v>
      </c>
      <c r="C11" s="67" t="s">
        <v>90</v>
      </c>
      <c r="D11" s="67" t="s">
        <v>90</v>
      </c>
      <c r="E11" s="68">
        <f>E12+E17+E26+E31</f>
        <v>4853.1</v>
      </c>
      <c r="F11" s="68">
        <f>F12+F17+F26+F31</f>
        <v>4973.5</v>
      </c>
      <c r="G11" s="68">
        <f>G12+G17+G26+G31</f>
        <v>5155.5</v>
      </c>
      <c r="H11" s="69"/>
    </row>
    <row r="12" spans="1:8" s="70" customFormat="1" ht="44.25" customHeight="1">
      <c r="A12" s="66" t="s">
        <v>93</v>
      </c>
      <c r="B12" s="67" t="s">
        <v>94</v>
      </c>
      <c r="C12" s="67"/>
      <c r="D12" s="71"/>
      <c r="E12" s="68">
        <f>E13</f>
        <v>845</v>
      </c>
      <c r="F12" s="68">
        <f>F13</f>
        <v>845</v>
      </c>
      <c r="G12" s="68">
        <f>G13</f>
        <v>845</v>
      </c>
      <c r="H12" s="69"/>
    </row>
    <row r="13" spans="1:8" s="70" customFormat="1" ht="60" customHeight="1">
      <c r="A13" s="72" t="s">
        <v>95</v>
      </c>
      <c r="B13" s="73" t="s">
        <v>94</v>
      </c>
      <c r="C13" s="73" t="s">
        <v>96</v>
      </c>
      <c r="D13" s="74"/>
      <c r="E13" s="75">
        <f>E14</f>
        <v>845</v>
      </c>
      <c r="F13" s="75">
        <f aca="true" t="shared" si="0" ref="F13:G15">F14</f>
        <v>845</v>
      </c>
      <c r="G13" s="75">
        <f t="shared" si="0"/>
        <v>845</v>
      </c>
      <c r="H13" s="69"/>
    </row>
    <row r="14" spans="1:8" s="70" customFormat="1" ht="15.75" customHeight="1">
      <c r="A14" s="72" t="s">
        <v>97</v>
      </c>
      <c r="B14" s="73" t="s">
        <v>94</v>
      </c>
      <c r="C14" s="73" t="s">
        <v>98</v>
      </c>
      <c r="D14" s="74"/>
      <c r="E14" s="75">
        <f>E15</f>
        <v>845</v>
      </c>
      <c r="F14" s="75">
        <f t="shared" si="0"/>
        <v>845</v>
      </c>
      <c r="G14" s="75">
        <f t="shared" si="0"/>
        <v>845</v>
      </c>
      <c r="H14" s="69"/>
    </row>
    <row r="15" spans="1:8" s="70" customFormat="1" ht="75.75" customHeight="1">
      <c r="A15" s="76" t="s">
        <v>99</v>
      </c>
      <c r="B15" s="73" t="s">
        <v>94</v>
      </c>
      <c r="C15" s="73" t="s">
        <v>98</v>
      </c>
      <c r="D15" s="77" t="s">
        <v>100</v>
      </c>
      <c r="E15" s="75">
        <f>E16</f>
        <v>845</v>
      </c>
      <c r="F15" s="75">
        <f t="shared" si="0"/>
        <v>845</v>
      </c>
      <c r="G15" s="75">
        <f t="shared" si="0"/>
        <v>845</v>
      </c>
      <c r="H15" s="69"/>
    </row>
    <row r="16" spans="1:8" s="70" customFormat="1" ht="15.75" customHeight="1">
      <c r="A16" s="72" t="s">
        <v>101</v>
      </c>
      <c r="B16" s="73" t="s">
        <v>94</v>
      </c>
      <c r="C16" s="73" t="s">
        <v>98</v>
      </c>
      <c r="D16" s="73" t="s">
        <v>102</v>
      </c>
      <c r="E16" s="75">
        <v>845</v>
      </c>
      <c r="F16" s="75">
        <v>845</v>
      </c>
      <c r="G16" s="75">
        <v>845</v>
      </c>
      <c r="H16" s="69"/>
    </row>
    <row r="17" spans="1:7" ht="71.25">
      <c r="A17" s="66" t="s">
        <v>103</v>
      </c>
      <c r="B17" s="67" t="s">
        <v>104</v>
      </c>
      <c r="C17" s="67" t="s">
        <v>90</v>
      </c>
      <c r="D17" s="67" t="s">
        <v>90</v>
      </c>
      <c r="E17" s="68">
        <f aca="true" t="shared" si="1" ref="E17:G18">E18</f>
        <v>3919</v>
      </c>
      <c r="F17" s="68">
        <f t="shared" si="1"/>
        <v>3859</v>
      </c>
      <c r="G17" s="68">
        <f t="shared" si="1"/>
        <v>3859</v>
      </c>
    </row>
    <row r="18" spans="1:7" ht="60">
      <c r="A18" s="72" t="s">
        <v>95</v>
      </c>
      <c r="B18" s="73" t="s">
        <v>104</v>
      </c>
      <c r="C18" s="73" t="s">
        <v>96</v>
      </c>
      <c r="D18" s="73" t="s">
        <v>90</v>
      </c>
      <c r="E18" s="75">
        <f t="shared" si="1"/>
        <v>3919</v>
      </c>
      <c r="F18" s="75">
        <f t="shared" si="1"/>
        <v>3859</v>
      </c>
      <c r="G18" s="75">
        <f t="shared" si="1"/>
        <v>3859</v>
      </c>
    </row>
    <row r="19" spans="1:7" ht="15.75">
      <c r="A19" s="72" t="s">
        <v>105</v>
      </c>
      <c r="B19" s="73" t="s">
        <v>104</v>
      </c>
      <c r="C19" s="73" t="s">
        <v>106</v>
      </c>
      <c r="D19" s="73"/>
      <c r="E19" s="75">
        <f>E21+E23+E25</f>
        <v>3919</v>
      </c>
      <c r="F19" s="75">
        <f>F21+F23+F25</f>
        <v>3859</v>
      </c>
      <c r="G19" s="75">
        <f>G21+G23+G25</f>
        <v>3859</v>
      </c>
    </row>
    <row r="20" spans="1:7" ht="75">
      <c r="A20" s="76" t="s">
        <v>99</v>
      </c>
      <c r="B20" s="73" t="s">
        <v>104</v>
      </c>
      <c r="C20" s="73" t="s">
        <v>106</v>
      </c>
      <c r="D20" s="77" t="s">
        <v>100</v>
      </c>
      <c r="E20" s="75">
        <f>E21</f>
        <v>3155</v>
      </c>
      <c r="F20" s="75">
        <f>F21</f>
        <v>3155</v>
      </c>
      <c r="G20" s="75">
        <f>G21</f>
        <v>3155</v>
      </c>
    </row>
    <row r="21" spans="1:7" ht="18.75" customHeight="1">
      <c r="A21" s="72" t="s">
        <v>101</v>
      </c>
      <c r="B21" s="73" t="s">
        <v>104</v>
      </c>
      <c r="C21" s="73" t="s">
        <v>106</v>
      </c>
      <c r="D21" s="73" t="s">
        <v>102</v>
      </c>
      <c r="E21" s="75">
        <v>3155</v>
      </c>
      <c r="F21" s="75">
        <v>3155</v>
      </c>
      <c r="G21" s="75">
        <v>3155</v>
      </c>
    </row>
    <row r="22" spans="1:7" ht="33" customHeight="1">
      <c r="A22" s="72" t="s">
        <v>107</v>
      </c>
      <c r="B22" s="73" t="s">
        <v>104</v>
      </c>
      <c r="C22" s="73" t="s">
        <v>106</v>
      </c>
      <c r="D22" s="73" t="s">
        <v>108</v>
      </c>
      <c r="E22" s="75">
        <f>E23</f>
        <v>760</v>
      </c>
      <c r="F22" s="75">
        <f>F23</f>
        <v>700</v>
      </c>
      <c r="G22" s="75">
        <f>G23</f>
        <v>700</v>
      </c>
    </row>
    <row r="23" spans="1:7" ht="30" customHeight="1">
      <c r="A23" s="72" t="s">
        <v>109</v>
      </c>
      <c r="B23" s="73" t="s">
        <v>104</v>
      </c>
      <c r="C23" s="73" t="s">
        <v>106</v>
      </c>
      <c r="D23" s="73" t="s">
        <v>110</v>
      </c>
      <c r="E23" s="75">
        <v>760</v>
      </c>
      <c r="F23" s="75">
        <v>700</v>
      </c>
      <c r="G23" s="75">
        <v>700</v>
      </c>
    </row>
    <row r="24" spans="1:7" ht="15" customHeight="1">
      <c r="A24" s="72" t="s">
        <v>111</v>
      </c>
      <c r="B24" s="73" t="s">
        <v>104</v>
      </c>
      <c r="C24" s="73" t="s">
        <v>106</v>
      </c>
      <c r="D24" s="73" t="s">
        <v>112</v>
      </c>
      <c r="E24" s="75">
        <f>E25</f>
        <v>4</v>
      </c>
      <c r="F24" s="75">
        <v>4</v>
      </c>
      <c r="G24" s="75">
        <v>4</v>
      </c>
    </row>
    <row r="25" spans="1:7" ht="16.5" customHeight="1">
      <c r="A25" s="72" t="s">
        <v>113</v>
      </c>
      <c r="B25" s="73" t="s">
        <v>104</v>
      </c>
      <c r="C25" s="73" t="s">
        <v>106</v>
      </c>
      <c r="D25" s="73" t="s">
        <v>114</v>
      </c>
      <c r="E25" s="75">
        <v>4</v>
      </c>
      <c r="F25" s="75">
        <v>4</v>
      </c>
      <c r="G25" s="75">
        <v>4</v>
      </c>
    </row>
    <row r="26" spans="1:7" ht="15.75" customHeight="1">
      <c r="A26" s="66" t="s">
        <v>115</v>
      </c>
      <c r="B26" s="67" t="s">
        <v>116</v>
      </c>
      <c r="C26" s="67"/>
      <c r="D26" s="67"/>
      <c r="E26" s="68">
        <v>30</v>
      </c>
      <c r="F26" s="68">
        <v>30</v>
      </c>
      <c r="G26" s="68">
        <v>30</v>
      </c>
    </row>
    <row r="27" spans="1:7" ht="16.5" customHeight="1">
      <c r="A27" s="72" t="s">
        <v>115</v>
      </c>
      <c r="B27" s="78" t="s">
        <v>116</v>
      </c>
      <c r="C27" s="78" t="s">
        <v>117</v>
      </c>
      <c r="D27" s="78"/>
      <c r="E27" s="79">
        <v>30</v>
      </c>
      <c r="F27" s="79">
        <v>30</v>
      </c>
      <c r="G27" s="79">
        <v>30</v>
      </c>
    </row>
    <row r="28" spans="1:7" ht="17.25" customHeight="1">
      <c r="A28" s="72" t="s">
        <v>118</v>
      </c>
      <c r="B28" s="78" t="s">
        <v>116</v>
      </c>
      <c r="C28" s="78" t="s">
        <v>119</v>
      </c>
      <c r="D28" s="78"/>
      <c r="E28" s="79">
        <v>30</v>
      </c>
      <c r="F28" s="79">
        <v>30</v>
      </c>
      <c r="G28" s="79">
        <v>30</v>
      </c>
    </row>
    <row r="29" spans="1:7" ht="17.25" customHeight="1">
      <c r="A29" s="72" t="s">
        <v>111</v>
      </c>
      <c r="B29" s="78" t="s">
        <v>116</v>
      </c>
      <c r="C29" s="78" t="s">
        <v>119</v>
      </c>
      <c r="D29" s="78" t="s">
        <v>112</v>
      </c>
      <c r="E29" s="79">
        <v>30</v>
      </c>
      <c r="F29" s="79">
        <v>30</v>
      </c>
      <c r="G29" s="79">
        <v>30</v>
      </c>
    </row>
    <row r="30" spans="1:7" ht="17.25" customHeight="1">
      <c r="A30" s="72" t="s">
        <v>120</v>
      </c>
      <c r="B30" s="78" t="s">
        <v>116</v>
      </c>
      <c r="C30" s="78" t="s">
        <v>119</v>
      </c>
      <c r="D30" s="78" t="s">
        <v>121</v>
      </c>
      <c r="E30" s="79">
        <v>30</v>
      </c>
      <c r="F30" s="79">
        <v>30</v>
      </c>
      <c r="G30" s="79">
        <v>30</v>
      </c>
    </row>
    <row r="31" spans="1:7" ht="16.5" customHeight="1">
      <c r="A31" s="66" t="s">
        <v>122</v>
      </c>
      <c r="B31" s="67" t="s">
        <v>123</v>
      </c>
      <c r="C31" s="67" t="s">
        <v>90</v>
      </c>
      <c r="D31" s="67"/>
      <c r="E31" s="68">
        <f aca="true" t="shared" si="2" ref="E31:G32">E32</f>
        <v>59.1</v>
      </c>
      <c r="F31" s="68">
        <f>F32+F51</f>
        <v>239.5</v>
      </c>
      <c r="G31" s="68">
        <f t="shared" si="2"/>
        <v>421.5</v>
      </c>
    </row>
    <row r="32" spans="1:7" ht="30.75" customHeight="1">
      <c r="A32" s="80" t="s">
        <v>124</v>
      </c>
      <c r="B32" s="78" t="s">
        <v>123</v>
      </c>
      <c r="C32" s="78" t="s">
        <v>125</v>
      </c>
      <c r="D32" s="78"/>
      <c r="E32" s="79">
        <f t="shared" si="2"/>
        <v>59.1</v>
      </c>
      <c r="F32" s="79">
        <f t="shared" si="2"/>
        <v>63.5</v>
      </c>
      <c r="G32" s="79">
        <f>G33+G51</f>
        <v>421.5</v>
      </c>
    </row>
    <row r="33" spans="1:7" ht="15" customHeight="1">
      <c r="A33" s="81" t="s">
        <v>126</v>
      </c>
      <c r="B33" s="78" t="s">
        <v>123</v>
      </c>
      <c r="C33" s="78" t="s">
        <v>127</v>
      </c>
      <c r="D33" s="78"/>
      <c r="E33" s="79">
        <f>E34+E37+E40+E43+E46</f>
        <v>59.1</v>
      </c>
      <c r="F33" s="79">
        <f>F34+F37+F40+F43+F46</f>
        <v>63.5</v>
      </c>
      <c r="G33" s="79">
        <f>G34+G37+G40+G43+G46</f>
        <v>63.5</v>
      </c>
    </row>
    <row r="34" spans="1:7" ht="29.25" customHeight="1">
      <c r="A34" s="80" t="s">
        <v>128</v>
      </c>
      <c r="B34" s="78" t="s">
        <v>123</v>
      </c>
      <c r="C34" s="78" t="s">
        <v>129</v>
      </c>
      <c r="D34" s="78"/>
      <c r="E34" s="82">
        <f>E35</f>
        <v>21.1</v>
      </c>
      <c r="F34" s="82">
        <v>22.5</v>
      </c>
      <c r="G34" s="82">
        <v>22.5</v>
      </c>
    </row>
    <row r="35" spans="1:7" ht="29.25" customHeight="1">
      <c r="A35" s="80" t="s">
        <v>107</v>
      </c>
      <c r="B35" s="78" t="s">
        <v>123</v>
      </c>
      <c r="C35" s="78" t="s">
        <v>129</v>
      </c>
      <c r="D35" s="78" t="s">
        <v>108</v>
      </c>
      <c r="E35" s="82">
        <f>E36</f>
        <v>21.1</v>
      </c>
      <c r="F35" s="82">
        <v>22.5</v>
      </c>
      <c r="G35" s="82">
        <v>22.5</v>
      </c>
    </row>
    <row r="36" spans="1:7" ht="29.25" customHeight="1">
      <c r="A36" s="80" t="s">
        <v>109</v>
      </c>
      <c r="B36" s="78" t="s">
        <v>123</v>
      </c>
      <c r="C36" s="78" t="s">
        <v>129</v>
      </c>
      <c r="D36" s="78" t="s">
        <v>110</v>
      </c>
      <c r="E36" s="82">
        <v>21.1</v>
      </c>
      <c r="F36" s="82">
        <v>22.5</v>
      </c>
      <c r="G36" s="82">
        <v>22.5</v>
      </c>
    </row>
    <row r="37" spans="1:7" ht="47.25" customHeight="1">
      <c r="A37" s="72" t="s">
        <v>216</v>
      </c>
      <c r="B37" s="78" t="s">
        <v>123</v>
      </c>
      <c r="C37" s="78" t="s">
        <v>130</v>
      </c>
      <c r="D37" s="78"/>
      <c r="E37" s="82">
        <f>E38</f>
        <v>7</v>
      </c>
      <c r="F37" s="82">
        <v>6</v>
      </c>
      <c r="G37" s="82">
        <v>6</v>
      </c>
    </row>
    <row r="38" spans="1:7" ht="18" customHeight="1">
      <c r="A38" s="72" t="s">
        <v>111</v>
      </c>
      <c r="B38" s="78" t="s">
        <v>123</v>
      </c>
      <c r="C38" s="78" t="s">
        <v>130</v>
      </c>
      <c r="D38" s="78" t="s">
        <v>112</v>
      </c>
      <c r="E38" s="82">
        <v>7</v>
      </c>
      <c r="F38" s="82">
        <v>6</v>
      </c>
      <c r="G38" s="82">
        <v>6</v>
      </c>
    </row>
    <row r="39" spans="1:7" ht="15.75">
      <c r="A39" s="72" t="s">
        <v>113</v>
      </c>
      <c r="B39" s="78" t="s">
        <v>123</v>
      </c>
      <c r="C39" s="78" t="s">
        <v>130</v>
      </c>
      <c r="D39" s="78" t="s">
        <v>114</v>
      </c>
      <c r="E39" s="82">
        <v>7</v>
      </c>
      <c r="F39" s="82">
        <v>6</v>
      </c>
      <c r="G39" s="82">
        <v>6</v>
      </c>
    </row>
    <row r="40" spans="1:7" ht="30">
      <c r="A40" s="72" t="s">
        <v>131</v>
      </c>
      <c r="B40" s="78" t="s">
        <v>123</v>
      </c>
      <c r="C40" s="78" t="s">
        <v>132</v>
      </c>
      <c r="D40" s="78"/>
      <c r="E40" s="82">
        <v>15</v>
      </c>
      <c r="F40" s="82">
        <f>F41</f>
        <v>15</v>
      </c>
      <c r="G40" s="82">
        <f>G41</f>
        <v>15</v>
      </c>
    </row>
    <row r="41" spans="1:7" ht="30">
      <c r="A41" s="72" t="s">
        <v>107</v>
      </c>
      <c r="B41" s="78" t="s">
        <v>123</v>
      </c>
      <c r="C41" s="78" t="s">
        <v>132</v>
      </c>
      <c r="D41" s="78" t="s">
        <v>108</v>
      </c>
      <c r="E41" s="82">
        <v>15</v>
      </c>
      <c r="F41" s="82">
        <f>F42</f>
        <v>15</v>
      </c>
      <c r="G41" s="82">
        <f>G42</f>
        <v>15</v>
      </c>
    </row>
    <row r="42" spans="1:7" ht="30">
      <c r="A42" s="72" t="s">
        <v>109</v>
      </c>
      <c r="B42" s="78" t="s">
        <v>123</v>
      </c>
      <c r="C42" s="78" t="s">
        <v>132</v>
      </c>
      <c r="D42" s="78" t="s">
        <v>110</v>
      </c>
      <c r="E42" s="82">
        <v>15</v>
      </c>
      <c r="F42" s="82">
        <v>15</v>
      </c>
      <c r="G42" s="82">
        <v>15</v>
      </c>
    </row>
    <row r="43" spans="1:7" ht="45">
      <c r="A43" s="72" t="s">
        <v>133</v>
      </c>
      <c r="B43" s="78" t="s">
        <v>123</v>
      </c>
      <c r="C43" s="78" t="s">
        <v>134</v>
      </c>
      <c r="D43" s="78"/>
      <c r="E43" s="82">
        <v>6</v>
      </c>
      <c r="F43" s="82">
        <v>10</v>
      </c>
      <c r="G43" s="82">
        <v>10</v>
      </c>
    </row>
    <row r="44" spans="1:7" ht="30">
      <c r="A44" s="72" t="s">
        <v>107</v>
      </c>
      <c r="B44" s="78" t="s">
        <v>123</v>
      </c>
      <c r="C44" s="78" t="s">
        <v>134</v>
      </c>
      <c r="D44" s="78" t="s">
        <v>108</v>
      </c>
      <c r="E44" s="82">
        <v>6</v>
      </c>
      <c r="F44" s="82">
        <v>10</v>
      </c>
      <c r="G44" s="82">
        <v>10</v>
      </c>
    </row>
    <row r="45" spans="1:7" ht="30">
      <c r="A45" s="72" t="s">
        <v>109</v>
      </c>
      <c r="B45" s="78" t="s">
        <v>123</v>
      </c>
      <c r="C45" s="78" t="s">
        <v>134</v>
      </c>
      <c r="D45" s="78" t="s">
        <v>110</v>
      </c>
      <c r="E45" s="82">
        <v>6</v>
      </c>
      <c r="F45" s="82">
        <v>10</v>
      </c>
      <c r="G45" s="82">
        <v>10</v>
      </c>
    </row>
    <row r="46" spans="1:7" ht="45">
      <c r="A46" s="72" t="s">
        <v>135</v>
      </c>
      <c r="B46" s="78" t="s">
        <v>123</v>
      </c>
      <c r="C46" s="78" t="s">
        <v>136</v>
      </c>
      <c r="D46" s="78"/>
      <c r="E46" s="79">
        <f>E47+E49</f>
        <v>10</v>
      </c>
      <c r="F46" s="79">
        <f>F47</f>
        <v>10</v>
      </c>
      <c r="G46" s="79">
        <f>G47</f>
        <v>10</v>
      </c>
    </row>
    <row r="47" spans="1:7" ht="30">
      <c r="A47" s="72" t="s">
        <v>107</v>
      </c>
      <c r="B47" s="78" t="s">
        <v>123</v>
      </c>
      <c r="C47" s="78" t="s">
        <v>136</v>
      </c>
      <c r="D47" s="78" t="s">
        <v>108</v>
      </c>
      <c r="E47" s="79">
        <v>10</v>
      </c>
      <c r="F47" s="79">
        <f>F48</f>
        <v>10</v>
      </c>
      <c r="G47" s="79">
        <f>G48</f>
        <v>10</v>
      </c>
    </row>
    <row r="48" spans="1:7" ht="30">
      <c r="A48" s="72" t="s">
        <v>109</v>
      </c>
      <c r="B48" s="78" t="s">
        <v>123</v>
      </c>
      <c r="C48" s="78" t="s">
        <v>136</v>
      </c>
      <c r="D48" s="78" t="s">
        <v>110</v>
      </c>
      <c r="E48" s="82">
        <v>10</v>
      </c>
      <c r="F48" s="82">
        <v>10</v>
      </c>
      <c r="G48" s="82">
        <v>10</v>
      </c>
    </row>
    <row r="49" spans="1:7" ht="15.75">
      <c r="A49" s="72" t="s">
        <v>111</v>
      </c>
      <c r="B49" s="78" t="s">
        <v>123</v>
      </c>
      <c r="C49" s="78" t="s">
        <v>136</v>
      </c>
      <c r="D49" s="78" t="s">
        <v>112</v>
      </c>
      <c r="E49" s="82">
        <v>0</v>
      </c>
      <c r="F49" s="82">
        <v>0</v>
      </c>
      <c r="G49" s="82">
        <v>0</v>
      </c>
    </row>
    <row r="50" spans="1:7" ht="15.75">
      <c r="A50" s="72" t="s">
        <v>113</v>
      </c>
      <c r="B50" s="78" t="s">
        <v>123</v>
      </c>
      <c r="C50" s="78" t="s">
        <v>136</v>
      </c>
      <c r="D50" s="78" t="s">
        <v>114</v>
      </c>
      <c r="E50" s="82">
        <v>0</v>
      </c>
      <c r="F50" s="82">
        <v>0</v>
      </c>
      <c r="G50" s="82">
        <v>0</v>
      </c>
    </row>
    <row r="51" spans="1:7" ht="15.75">
      <c r="A51" s="72" t="s">
        <v>295</v>
      </c>
      <c r="B51" s="78" t="s">
        <v>123</v>
      </c>
      <c r="C51" s="78" t="s">
        <v>293</v>
      </c>
      <c r="D51" s="78"/>
      <c r="E51" s="82">
        <v>0</v>
      </c>
      <c r="F51" s="82">
        <v>176</v>
      </c>
      <c r="G51" s="82">
        <v>358</v>
      </c>
    </row>
    <row r="52" spans="1:7" ht="15.75">
      <c r="A52" s="72" t="s">
        <v>296</v>
      </c>
      <c r="B52" s="78" t="s">
        <v>123</v>
      </c>
      <c r="C52" s="78" t="s">
        <v>294</v>
      </c>
      <c r="D52" s="78"/>
      <c r="E52" s="82">
        <v>0</v>
      </c>
      <c r="F52" s="82">
        <v>176</v>
      </c>
      <c r="G52" s="82">
        <v>358</v>
      </c>
    </row>
    <row r="53" spans="1:7" ht="15.75">
      <c r="A53" s="72" t="s">
        <v>111</v>
      </c>
      <c r="B53" s="78" t="s">
        <v>123</v>
      </c>
      <c r="C53" s="78" t="s">
        <v>294</v>
      </c>
      <c r="D53" s="78" t="s">
        <v>112</v>
      </c>
      <c r="E53" s="82">
        <v>0</v>
      </c>
      <c r="F53" s="82">
        <v>176</v>
      </c>
      <c r="G53" s="82">
        <v>358</v>
      </c>
    </row>
    <row r="54" spans="1:7" ht="15.75">
      <c r="A54" s="72" t="s">
        <v>120</v>
      </c>
      <c r="B54" s="78" t="s">
        <v>123</v>
      </c>
      <c r="C54" s="78" t="s">
        <v>294</v>
      </c>
      <c r="D54" s="78" t="s">
        <v>121</v>
      </c>
      <c r="E54" s="82">
        <v>0</v>
      </c>
      <c r="F54" s="82">
        <v>176</v>
      </c>
      <c r="G54" s="82">
        <v>358</v>
      </c>
    </row>
    <row r="55" spans="1:8" s="70" customFormat="1" ht="17.25" customHeight="1">
      <c r="A55" s="66" t="s">
        <v>137</v>
      </c>
      <c r="B55" s="67" t="s">
        <v>138</v>
      </c>
      <c r="C55" s="67" t="s">
        <v>90</v>
      </c>
      <c r="D55" s="67" t="s">
        <v>90</v>
      </c>
      <c r="E55" s="68">
        <f aca="true" t="shared" si="3" ref="E55:G58">E56</f>
        <v>0</v>
      </c>
      <c r="F55" s="68">
        <f t="shared" si="3"/>
        <v>0</v>
      </c>
      <c r="G55" s="68">
        <f t="shared" si="3"/>
        <v>0</v>
      </c>
      <c r="H55" s="69"/>
    </row>
    <row r="56" spans="1:7" ht="17.25" customHeight="1">
      <c r="A56" s="72" t="s">
        <v>139</v>
      </c>
      <c r="B56" s="73" t="s">
        <v>140</v>
      </c>
      <c r="C56" s="73" t="s">
        <v>90</v>
      </c>
      <c r="D56" s="73" t="s">
        <v>90</v>
      </c>
      <c r="E56" s="75">
        <f t="shared" si="3"/>
        <v>0</v>
      </c>
      <c r="F56" s="75">
        <f t="shared" si="3"/>
        <v>0</v>
      </c>
      <c r="G56" s="75">
        <f t="shared" si="3"/>
        <v>0</v>
      </c>
    </row>
    <row r="57" spans="1:7" ht="44.25" customHeight="1">
      <c r="A57" s="80" t="s">
        <v>141</v>
      </c>
      <c r="B57" s="73" t="s">
        <v>140</v>
      </c>
      <c r="C57" s="73" t="s">
        <v>142</v>
      </c>
      <c r="D57" s="73"/>
      <c r="E57" s="75">
        <f t="shared" si="3"/>
        <v>0</v>
      </c>
      <c r="F57" s="75">
        <f t="shared" si="3"/>
        <v>0</v>
      </c>
      <c r="G57" s="75">
        <f t="shared" si="3"/>
        <v>0</v>
      </c>
    </row>
    <row r="58" spans="1:7" ht="30.75" customHeight="1">
      <c r="A58" s="80" t="s">
        <v>143</v>
      </c>
      <c r="B58" s="73" t="s">
        <v>140</v>
      </c>
      <c r="C58" s="73" t="s">
        <v>144</v>
      </c>
      <c r="D58" s="73"/>
      <c r="E58" s="75">
        <f t="shared" si="3"/>
        <v>0</v>
      </c>
      <c r="F58" s="75">
        <f t="shared" si="3"/>
        <v>0</v>
      </c>
      <c r="G58" s="75">
        <f t="shared" si="3"/>
        <v>0</v>
      </c>
    </row>
    <row r="59" spans="1:7" ht="89.25" customHeight="1">
      <c r="A59" s="80" t="s">
        <v>145</v>
      </c>
      <c r="B59" s="73" t="s">
        <v>140</v>
      </c>
      <c r="C59" s="73" t="s">
        <v>146</v>
      </c>
      <c r="D59" s="73"/>
      <c r="E59" s="75">
        <f>E61</f>
        <v>0</v>
      </c>
      <c r="F59" s="75">
        <f>F61</f>
        <v>0</v>
      </c>
      <c r="G59" s="75">
        <f>G61</f>
        <v>0</v>
      </c>
    </row>
    <row r="60" spans="1:7" ht="57.75" customHeight="1">
      <c r="A60" s="80" t="s">
        <v>147</v>
      </c>
      <c r="B60" s="73" t="s">
        <v>140</v>
      </c>
      <c r="C60" s="73" t="s">
        <v>146</v>
      </c>
      <c r="D60" s="73" t="s">
        <v>100</v>
      </c>
      <c r="E60" s="75">
        <v>0</v>
      </c>
      <c r="F60" s="75">
        <f>F61</f>
        <v>0</v>
      </c>
      <c r="G60" s="75">
        <f>G61</f>
        <v>0</v>
      </c>
    </row>
    <row r="61" spans="1:7" ht="30">
      <c r="A61" s="80" t="s">
        <v>101</v>
      </c>
      <c r="B61" s="73" t="s">
        <v>140</v>
      </c>
      <c r="C61" s="73" t="s">
        <v>146</v>
      </c>
      <c r="D61" s="73" t="s">
        <v>148</v>
      </c>
      <c r="E61" s="75">
        <v>0</v>
      </c>
      <c r="F61" s="75">
        <v>0</v>
      </c>
      <c r="G61" s="75">
        <v>0</v>
      </c>
    </row>
    <row r="62" spans="1:7" ht="18.75" customHeight="1">
      <c r="A62" s="66" t="s">
        <v>149</v>
      </c>
      <c r="B62" s="67" t="s">
        <v>150</v>
      </c>
      <c r="C62" s="67"/>
      <c r="D62" s="67"/>
      <c r="E62" s="68">
        <f aca="true" t="shared" si="4" ref="E62:G63">E63</f>
        <v>744</v>
      </c>
      <c r="F62" s="68">
        <f t="shared" si="4"/>
        <v>699</v>
      </c>
      <c r="G62" s="68">
        <f t="shared" si="4"/>
        <v>714</v>
      </c>
    </row>
    <row r="63" spans="1:7" ht="15" customHeight="1">
      <c r="A63" s="72" t="s">
        <v>151</v>
      </c>
      <c r="B63" s="73" t="s">
        <v>152</v>
      </c>
      <c r="C63" s="73"/>
      <c r="D63" s="73"/>
      <c r="E63" s="75">
        <f t="shared" si="4"/>
        <v>744</v>
      </c>
      <c r="F63" s="75">
        <f t="shared" si="4"/>
        <v>699</v>
      </c>
      <c r="G63" s="75">
        <f t="shared" si="4"/>
        <v>714</v>
      </c>
    </row>
    <row r="64" spans="1:7" ht="15" customHeight="1">
      <c r="A64" s="83" t="s">
        <v>153</v>
      </c>
      <c r="B64" s="73" t="s">
        <v>152</v>
      </c>
      <c r="C64" s="73" t="s">
        <v>154</v>
      </c>
      <c r="D64" s="73"/>
      <c r="E64" s="75">
        <f>E65+E74</f>
        <v>744</v>
      </c>
      <c r="F64" s="75">
        <f>F65</f>
        <v>699</v>
      </c>
      <c r="G64" s="75">
        <f>G65</f>
        <v>714</v>
      </c>
    </row>
    <row r="65" spans="1:7" ht="20.25" customHeight="1">
      <c r="A65" s="83" t="s">
        <v>155</v>
      </c>
      <c r="B65" s="73" t="s">
        <v>152</v>
      </c>
      <c r="C65" s="73" t="s">
        <v>156</v>
      </c>
      <c r="D65" s="73"/>
      <c r="E65" s="75">
        <f>E66</f>
        <v>744</v>
      </c>
      <c r="F65" s="75">
        <f>F66</f>
        <v>699</v>
      </c>
      <c r="G65" s="75">
        <f>G66</f>
        <v>714</v>
      </c>
    </row>
    <row r="66" spans="1:7" ht="46.5" customHeight="1">
      <c r="A66" s="84" t="s">
        <v>157</v>
      </c>
      <c r="B66" s="78" t="s">
        <v>152</v>
      </c>
      <c r="C66" s="85" t="s">
        <v>158</v>
      </c>
      <c r="D66" s="73"/>
      <c r="E66" s="75">
        <f>E67+E70</f>
        <v>744</v>
      </c>
      <c r="F66" s="75">
        <f>F67+F70</f>
        <v>699</v>
      </c>
      <c r="G66" s="75">
        <f>G67+G70</f>
        <v>714</v>
      </c>
    </row>
    <row r="67" spans="1:7" ht="19.5" customHeight="1">
      <c r="A67" s="72" t="s">
        <v>159</v>
      </c>
      <c r="B67" s="78" t="s">
        <v>152</v>
      </c>
      <c r="C67" s="85" t="s">
        <v>160</v>
      </c>
      <c r="D67" s="78"/>
      <c r="E67" s="75">
        <f>E68</f>
        <v>565</v>
      </c>
      <c r="F67" s="75">
        <f>F68</f>
        <v>495</v>
      </c>
      <c r="G67" s="75">
        <v>574</v>
      </c>
    </row>
    <row r="68" spans="1:7" ht="31.5" customHeight="1">
      <c r="A68" s="72" t="s">
        <v>107</v>
      </c>
      <c r="B68" s="78" t="s">
        <v>152</v>
      </c>
      <c r="C68" s="85" t="s">
        <v>160</v>
      </c>
      <c r="D68" s="78" t="s">
        <v>108</v>
      </c>
      <c r="E68" s="75">
        <f>E69</f>
        <v>565</v>
      </c>
      <c r="F68" s="75">
        <f>F69</f>
        <v>495</v>
      </c>
      <c r="G68" s="75">
        <v>574</v>
      </c>
    </row>
    <row r="69" spans="1:7" ht="33.75" customHeight="1">
      <c r="A69" s="72" t="s">
        <v>109</v>
      </c>
      <c r="B69" s="78" t="s">
        <v>152</v>
      </c>
      <c r="C69" s="85" t="s">
        <v>160</v>
      </c>
      <c r="D69" s="78" t="s">
        <v>110</v>
      </c>
      <c r="E69" s="75">
        <v>565</v>
      </c>
      <c r="F69" s="75">
        <v>495</v>
      </c>
      <c r="G69" s="75">
        <v>574</v>
      </c>
    </row>
    <row r="70" spans="1:7" ht="18.75" customHeight="1">
      <c r="A70" s="72" t="s">
        <v>161</v>
      </c>
      <c r="B70" s="78" t="s">
        <v>152</v>
      </c>
      <c r="C70" s="85" t="s">
        <v>162</v>
      </c>
      <c r="D70" s="78"/>
      <c r="E70" s="79">
        <f aca="true" t="shared" si="5" ref="E70:F72">E71</f>
        <v>179</v>
      </c>
      <c r="F70" s="79">
        <f t="shared" si="5"/>
        <v>204</v>
      </c>
      <c r="G70" s="79">
        <v>140</v>
      </c>
    </row>
    <row r="71" spans="1:7" ht="15.75">
      <c r="A71" s="72" t="s">
        <v>288</v>
      </c>
      <c r="B71" s="78" t="s">
        <v>152</v>
      </c>
      <c r="C71" s="85" t="s">
        <v>291</v>
      </c>
      <c r="D71" s="78"/>
      <c r="E71" s="79">
        <f t="shared" si="5"/>
        <v>179</v>
      </c>
      <c r="F71" s="79">
        <f t="shared" si="5"/>
        <v>204</v>
      </c>
      <c r="G71" s="79">
        <v>140</v>
      </c>
    </row>
    <row r="72" spans="1:7" ht="30">
      <c r="A72" s="72" t="s">
        <v>107</v>
      </c>
      <c r="B72" s="78" t="s">
        <v>152</v>
      </c>
      <c r="C72" s="85" t="s">
        <v>291</v>
      </c>
      <c r="D72" s="78" t="s">
        <v>108</v>
      </c>
      <c r="E72" s="79">
        <f t="shared" si="5"/>
        <v>179</v>
      </c>
      <c r="F72" s="79">
        <f t="shared" si="5"/>
        <v>204</v>
      </c>
      <c r="G72" s="79">
        <v>140</v>
      </c>
    </row>
    <row r="73" spans="1:7" ht="30">
      <c r="A73" s="72" t="s">
        <v>109</v>
      </c>
      <c r="B73" s="78" t="s">
        <v>152</v>
      </c>
      <c r="C73" s="85" t="s">
        <v>291</v>
      </c>
      <c r="D73" s="78" t="s">
        <v>110</v>
      </c>
      <c r="E73" s="79">
        <v>179</v>
      </c>
      <c r="F73" s="79">
        <v>204</v>
      </c>
      <c r="G73" s="79">
        <v>140</v>
      </c>
    </row>
    <row r="74" spans="1:7" ht="60">
      <c r="A74" s="156" t="s">
        <v>286</v>
      </c>
      <c r="B74" s="155" t="s">
        <v>152</v>
      </c>
      <c r="C74" s="155" t="s">
        <v>290</v>
      </c>
      <c r="D74" s="155"/>
      <c r="E74" s="79">
        <f>E75</f>
        <v>0</v>
      </c>
      <c r="F74" s="79">
        <v>0</v>
      </c>
      <c r="G74" s="79">
        <v>0</v>
      </c>
    </row>
    <row r="75" spans="1:7" ht="60">
      <c r="A75" s="156" t="s">
        <v>287</v>
      </c>
      <c r="B75" s="155" t="s">
        <v>152</v>
      </c>
      <c r="C75" s="155" t="s">
        <v>289</v>
      </c>
      <c r="D75" s="155"/>
      <c r="E75" s="79">
        <f>E76</f>
        <v>0</v>
      </c>
      <c r="F75" s="79">
        <v>0</v>
      </c>
      <c r="G75" s="79">
        <v>0</v>
      </c>
    </row>
    <row r="76" spans="1:7" ht="30">
      <c r="A76" s="156" t="s">
        <v>107</v>
      </c>
      <c r="B76" s="155" t="s">
        <v>152</v>
      </c>
      <c r="C76" s="155" t="s">
        <v>289</v>
      </c>
      <c r="D76" s="155">
        <v>200</v>
      </c>
      <c r="E76" s="79">
        <f>E77</f>
        <v>0</v>
      </c>
      <c r="F76" s="79">
        <v>0</v>
      </c>
      <c r="G76" s="79">
        <v>0</v>
      </c>
    </row>
    <row r="77" spans="1:7" ht="30">
      <c r="A77" s="156" t="s">
        <v>109</v>
      </c>
      <c r="B77" s="155" t="s">
        <v>152</v>
      </c>
      <c r="C77" s="155" t="s">
        <v>289</v>
      </c>
      <c r="D77" s="155">
        <v>240</v>
      </c>
      <c r="E77" s="79">
        <v>0</v>
      </c>
      <c r="F77" s="79">
        <v>0</v>
      </c>
      <c r="G77" s="79">
        <v>0</v>
      </c>
    </row>
    <row r="78" spans="1:7" ht="17.25" customHeight="1">
      <c r="A78" s="66" t="s">
        <v>163</v>
      </c>
      <c r="B78" s="67" t="s">
        <v>164</v>
      </c>
      <c r="C78" s="67"/>
      <c r="D78" s="67"/>
      <c r="E78" s="68">
        <f>E79+E88</f>
        <v>589.7</v>
      </c>
      <c r="F78" s="68">
        <f>F79+F88</f>
        <v>622.7</v>
      </c>
      <c r="G78" s="68">
        <f>G79+G88</f>
        <v>466.7</v>
      </c>
    </row>
    <row r="79" spans="1:8" s="70" customFormat="1" ht="15.75" customHeight="1">
      <c r="A79" s="66" t="s">
        <v>165</v>
      </c>
      <c r="B79" s="67" t="s">
        <v>166</v>
      </c>
      <c r="C79" s="67"/>
      <c r="D79" s="67"/>
      <c r="E79" s="159">
        <f aca="true" t="shared" si="6" ref="E79:G80">E80</f>
        <v>315.7</v>
      </c>
      <c r="F79" s="159">
        <f t="shared" si="6"/>
        <v>262.7</v>
      </c>
      <c r="G79" s="159">
        <f t="shared" si="6"/>
        <v>106.7</v>
      </c>
      <c r="H79" s="69"/>
    </row>
    <row r="80" spans="1:8" s="70" customFormat="1" ht="29.25" customHeight="1">
      <c r="A80" s="86" t="s">
        <v>305</v>
      </c>
      <c r="B80" s="155" t="s">
        <v>166</v>
      </c>
      <c r="C80" s="199" t="s">
        <v>154</v>
      </c>
      <c r="D80" s="197"/>
      <c r="E80" s="200">
        <f t="shared" si="6"/>
        <v>315.7</v>
      </c>
      <c r="F80" s="200">
        <f t="shared" si="6"/>
        <v>262.7</v>
      </c>
      <c r="G80" s="200">
        <f t="shared" si="6"/>
        <v>106.7</v>
      </c>
      <c r="H80" s="69"/>
    </row>
    <row r="81" spans="1:8" s="70" customFormat="1" ht="66" customHeight="1">
      <c r="A81" s="156" t="s">
        <v>312</v>
      </c>
      <c r="B81" s="155" t="s">
        <v>166</v>
      </c>
      <c r="C81" s="155" t="s">
        <v>237</v>
      </c>
      <c r="D81" s="157"/>
      <c r="E81" s="158">
        <f>E82+E85</f>
        <v>315.7</v>
      </c>
      <c r="F81" s="158">
        <f>F82+F85</f>
        <v>262.7</v>
      </c>
      <c r="G81" s="158">
        <f>G82+G85</f>
        <v>106.7</v>
      </c>
      <c r="H81" s="69"/>
    </row>
    <row r="82" spans="1:8" s="70" customFormat="1" ht="30.75" customHeight="1">
      <c r="A82" s="156" t="s">
        <v>238</v>
      </c>
      <c r="B82" s="155" t="s">
        <v>166</v>
      </c>
      <c r="C82" s="155" t="s">
        <v>239</v>
      </c>
      <c r="D82" s="157"/>
      <c r="E82" s="158">
        <f aca="true" t="shared" si="7" ref="E82:G83">E83</f>
        <v>214</v>
      </c>
      <c r="F82" s="158">
        <f t="shared" si="7"/>
        <v>162.7</v>
      </c>
      <c r="G82" s="158">
        <f t="shared" si="7"/>
        <v>6.7</v>
      </c>
      <c r="H82" s="69"/>
    </row>
    <row r="83" spans="1:8" s="70" customFormat="1" ht="29.25" customHeight="1">
      <c r="A83" s="72" t="s">
        <v>107</v>
      </c>
      <c r="B83" s="155" t="s">
        <v>166</v>
      </c>
      <c r="C83" s="155" t="s">
        <v>239</v>
      </c>
      <c r="D83" s="155" t="s">
        <v>108</v>
      </c>
      <c r="E83" s="158">
        <f t="shared" si="7"/>
        <v>214</v>
      </c>
      <c r="F83" s="158">
        <f t="shared" si="7"/>
        <v>162.7</v>
      </c>
      <c r="G83" s="158">
        <f t="shared" si="7"/>
        <v>6.7</v>
      </c>
      <c r="H83" s="69"/>
    </row>
    <row r="84" spans="1:8" s="70" customFormat="1" ht="33" customHeight="1">
      <c r="A84" s="72" t="s">
        <v>109</v>
      </c>
      <c r="B84" s="155" t="s">
        <v>166</v>
      </c>
      <c r="C84" s="155" t="s">
        <v>239</v>
      </c>
      <c r="D84" s="155" t="s">
        <v>110</v>
      </c>
      <c r="E84" s="158">
        <v>214</v>
      </c>
      <c r="F84" s="158">
        <v>162.7</v>
      </c>
      <c r="G84" s="158">
        <v>6.7</v>
      </c>
      <c r="H84" s="69"/>
    </row>
    <row r="85" spans="1:8" s="70" customFormat="1" ht="30.75" customHeight="1">
      <c r="A85" s="156" t="s">
        <v>240</v>
      </c>
      <c r="B85" s="155" t="s">
        <v>166</v>
      </c>
      <c r="C85" s="155" t="s">
        <v>241</v>
      </c>
      <c r="D85" s="157"/>
      <c r="E85" s="158">
        <f>E86</f>
        <v>101.7</v>
      </c>
      <c r="F85" s="158">
        <v>100</v>
      </c>
      <c r="G85" s="158">
        <v>100</v>
      </c>
      <c r="H85" s="69"/>
    </row>
    <row r="86" spans="1:8" s="70" customFormat="1" ht="30">
      <c r="A86" s="72" t="s">
        <v>107</v>
      </c>
      <c r="B86" s="155" t="s">
        <v>166</v>
      </c>
      <c r="C86" s="155" t="s">
        <v>241</v>
      </c>
      <c r="D86" s="155" t="s">
        <v>108</v>
      </c>
      <c r="E86" s="158">
        <f>E87</f>
        <v>101.7</v>
      </c>
      <c r="F86" s="158">
        <v>100</v>
      </c>
      <c r="G86" s="158">
        <v>100</v>
      </c>
      <c r="H86" s="69"/>
    </row>
    <row r="87" spans="1:8" s="70" customFormat="1" ht="30">
      <c r="A87" s="72" t="s">
        <v>109</v>
      </c>
      <c r="B87" s="155" t="s">
        <v>166</v>
      </c>
      <c r="C87" s="155" t="s">
        <v>241</v>
      </c>
      <c r="D87" s="155" t="s">
        <v>110</v>
      </c>
      <c r="E87" s="158">
        <v>101.7</v>
      </c>
      <c r="F87" s="158">
        <v>100</v>
      </c>
      <c r="G87" s="158">
        <v>100</v>
      </c>
      <c r="H87" s="69"/>
    </row>
    <row r="88" spans="1:8" s="70" customFormat="1" ht="15.75" customHeight="1">
      <c r="A88" s="66" t="s">
        <v>167</v>
      </c>
      <c r="B88" s="67" t="s">
        <v>168</v>
      </c>
      <c r="C88" s="67"/>
      <c r="D88" s="67"/>
      <c r="E88" s="68">
        <f>E89</f>
        <v>274</v>
      </c>
      <c r="F88" s="68">
        <f>F89</f>
        <v>360</v>
      </c>
      <c r="G88" s="68">
        <f>G89</f>
        <v>360</v>
      </c>
      <c r="H88" s="69"/>
    </row>
    <row r="89" spans="1:8" s="70" customFormat="1" ht="17.25" customHeight="1">
      <c r="A89" s="72" t="s">
        <v>169</v>
      </c>
      <c r="B89" s="78" t="s">
        <v>168</v>
      </c>
      <c r="C89" s="78" t="s">
        <v>170</v>
      </c>
      <c r="D89" s="78"/>
      <c r="E89" s="79">
        <f>E90++E92+E95</f>
        <v>274</v>
      </c>
      <c r="F89" s="79">
        <f>F90++F92+F95</f>
        <v>360</v>
      </c>
      <c r="G89" s="79">
        <f>G90++G92+G95</f>
        <v>360</v>
      </c>
      <c r="H89" s="69"/>
    </row>
    <row r="90" spans="1:8" s="70" customFormat="1" ht="15.75" customHeight="1">
      <c r="A90" s="72" t="s">
        <v>171</v>
      </c>
      <c r="B90" s="78" t="s">
        <v>168</v>
      </c>
      <c r="C90" s="78" t="s">
        <v>172</v>
      </c>
      <c r="D90" s="78"/>
      <c r="E90" s="79">
        <v>192</v>
      </c>
      <c r="F90" s="79">
        <v>150</v>
      </c>
      <c r="G90" s="79">
        <v>150</v>
      </c>
      <c r="H90" s="69"/>
    </row>
    <row r="91" spans="1:8" s="70" customFormat="1" ht="28.5" customHeight="1">
      <c r="A91" s="72" t="s">
        <v>173</v>
      </c>
      <c r="B91" s="78" t="s">
        <v>168</v>
      </c>
      <c r="C91" s="78" t="s">
        <v>172</v>
      </c>
      <c r="D91" s="78" t="s">
        <v>174</v>
      </c>
      <c r="E91" s="79">
        <v>192</v>
      </c>
      <c r="F91" s="79">
        <v>150</v>
      </c>
      <c r="G91" s="79">
        <v>150</v>
      </c>
      <c r="H91" s="69"/>
    </row>
    <row r="92" spans="1:8" s="70" customFormat="1" ht="18" customHeight="1">
      <c r="A92" s="72" t="s">
        <v>175</v>
      </c>
      <c r="B92" s="78" t="s">
        <v>168</v>
      </c>
      <c r="C92" s="78" t="s">
        <v>176</v>
      </c>
      <c r="D92" s="78"/>
      <c r="E92" s="79">
        <f>E93</f>
        <v>10</v>
      </c>
      <c r="F92" s="79">
        <v>10</v>
      </c>
      <c r="G92" s="79">
        <v>10</v>
      </c>
      <c r="H92" s="69"/>
    </row>
    <row r="93" spans="1:8" s="70" customFormat="1" ht="18" customHeight="1">
      <c r="A93" s="72" t="s">
        <v>107</v>
      </c>
      <c r="B93" s="78" t="s">
        <v>168</v>
      </c>
      <c r="C93" s="78" t="s">
        <v>176</v>
      </c>
      <c r="D93" s="78" t="s">
        <v>108</v>
      </c>
      <c r="E93" s="79">
        <f>E94</f>
        <v>10</v>
      </c>
      <c r="F93" s="79">
        <v>10</v>
      </c>
      <c r="G93" s="79">
        <v>10</v>
      </c>
      <c r="H93" s="69"/>
    </row>
    <row r="94" spans="1:8" s="70" customFormat="1" ht="29.25" customHeight="1">
      <c r="A94" s="72" t="s">
        <v>109</v>
      </c>
      <c r="B94" s="78" t="s">
        <v>168</v>
      </c>
      <c r="C94" s="78" t="s">
        <v>176</v>
      </c>
      <c r="D94" s="78" t="s">
        <v>110</v>
      </c>
      <c r="E94" s="79">
        <v>10</v>
      </c>
      <c r="F94" s="79">
        <v>10</v>
      </c>
      <c r="G94" s="79">
        <v>10</v>
      </c>
      <c r="H94" s="69"/>
    </row>
    <row r="95" spans="1:8" s="70" customFormat="1" ht="31.5" customHeight="1">
      <c r="A95" s="72" t="s">
        <v>177</v>
      </c>
      <c r="B95" s="78" t="s">
        <v>168</v>
      </c>
      <c r="C95" s="78" t="s">
        <v>178</v>
      </c>
      <c r="D95" s="78"/>
      <c r="E95" s="79">
        <f>E96</f>
        <v>72</v>
      </c>
      <c r="F95" s="79">
        <v>200</v>
      </c>
      <c r="G95" s="79">
        <v>200</v>
      </c>
      <c r="H95" s="69"/>
    </row>
    <row r="96" spans="1:8" s="70" customFormat="1" ht="31.5" customHeight="1">
      <c r="A96" s="72" t="s">
        <v>107</v>
      </c>
      <c r="B96" s="78" t="s">
        <v>168</v>
      </c>
      <c r="C96" s="78" t="s">
        <v>178</v>
      </c>
      <c r="D96" s="78" t="s">
        <v>108</v>
      </c>
      <c r="E96" s="79">
        <f>E97</f>
        <v>72</v>
      </c>
      <c r="F96" s="79">
        <v>200</v>
      </c>
      <c r="G96" s="79">
        <v>200</v>
      </c>
      <c r="H96" s="69"/>
    </row>
    <row r="97" spans="1:8" s="70" customFormat="1" ht="31.5" customHeight="1">
      <c r="A97" s="72" t="s">
        <v>109</v>
      </c>
      <c r="B97" s="78" t="s">
        <v>168</v>
      </c>
      <c r="C97" s="78" t="s">
        <v>178</v>
      </c>
      <c r="D97" s="78" t="s">
        <v>110</v>
      </c>
      <c r="E97" s="79">
        <v>72</v>
      </c>
      <c r="F97" s="79">
        <v>200</v>
      </c>
      <c r="G97" s="79">
        <v>200</v>
      </c>
      <c r="H97" s="69"/>
    </row>
    <row r="98" spans="1:8" s="70" customFormat="1" ht="31.5" customHeight="1">
      <c r="A98" s="88" t="s">
        <v>190</v>
      </c>
      <c r="B98" s="89" t="s">
        <v>191</v>
      </c>
      <c r="C98" s="89"/>
      <c r="D98" s="89"/>
      <c r="E98" s="90">
        <f>E99</f>
        <v>438.8</v>
      </c>
      <c r="F98" s="90">
        <f>F99</f>
        <v>438.8</v>
      </c>
      <c r="G98" s="90">
        <f>G99</f>
        <v>438.8</v>
      </c>
      <c r="H98" s="69"/>
    </row>
    <row r="99" spans="1:8" s="70" customFormat="1" ht="31.5" customHeight="1">
      <c r="A99" s="72" t="s">
        <v>192</v>
      </c>
      <c r="B99" s="73" t="s">
        <v>191</v>
      </c>
      <c r="C99" s="74"/>
      <c r="D99" s="74"/>
      <c r="E99" s="92">
        <f>E102</f>
        <v>438.8</v>
      </c>
      <c r="F99" s="92">
        <f>F102</f>
        <v>438.8</v>
      </c>
      <c r="G99" s="92">
        <f>G102</f>
        <v>438.8</v>
      </c>
      <c r="H99" s="69"/>
    </row>
    <row r="100" spans="1:8" s="70" customFormat="1" ht="31.5" customHeight="1">
      <c r="A100" s="72" t="s">
        <v>193</v>
      </c>
      <c r="B100" s="73" t="s">
        <v>191</v>
      </c>
      <c r="C100" s="73" t="s">
        <v>194</v>
      </c>
      <c r="D100" s="73"/>
      <c r="E100" s="75">
        <v>438.8</v>
      </c>
      <c r="F100" s="75">
        <v>438.8</v>
      </c>
      <c r="G100" s="75">
        <v>438.8</v>
      </c>
      <c r="H100" s="69"/>
    </row>
    <row r="101" spans="1:8" s="70" customFormat="1" ht="15">
      <c r="A101" s="93" t="s">
        <v>195</v>
      </c>
      <c r="B101" s="73" t="s">
        <v>196</v>
      </c>
      <c r="C101" s="73" t="s">
        <v>194</v>
      </c>
      <c r="D101" s="73" t="s">
        <v>197</v>
      </c>
      <c r="E101" s="75">
        <v>438.8</v>
      </c>
      <c r="F101" s="75">
        <v>438.8</v>
      </c>
      <c r="G101" s="75">
        <v>438.8</v>
      </c>
      <c r="H101" s="69"/>
    </row>
    <row r="102" spans="1:8" s="70" customFormat="1" ht="15">
      <c r="A102" s="72" t="s">
        <v>198</v>
      </c>
      <c r="B102" s="73" t="s">
        <v>191</v>
      </c>
      <c r="C102" s="73" t="s">
        <v>194</v>
      </c>
      <c r="D102" s="73" t="s">
        <v>199</v>
      </c>
      <c r="E102" s="75">
        <v>438.8</v>
      </c>
      <c r="F102" s="75">
        <v>438.8</v>
      </c>
      <c r="G102" s="75">
        <v>438.8</v>
      </c>
      <c r="H102" s="69"/>
    </row>
    <row r="103" spans="1:8" ht="15.75">
      <c r="A103" s="88" t="s">
        <v>179</v>
      </c>
      <c r="B103" s="89" t="s">
        <v>180</v>
      </c>
      <c r="C103" s="89"/>
      <c r="D103" s="89"/>
      <c r="E103" s="90">
        <f>E104</f>
        <v>46.4</v>
      </c>
      <c r="F103" s="68">
        <f>F104</f>
        <v>70</v>
      </c>
      <c r="G103" s="68">
        <f>G104</f>
        <v>70</v>
      </c>
      <c r="H103" s="91"/>
    </row>
    <row r="104" spans="1:8" ht="16.5" customHeight="1">
      <c r="A104" s="72" t="s">
        <v>181</v>
      </c>
      <c r="B104" s="73" t="s">
        <v>182</v>
      </c>
      <c r="C104" s="73"/>
      <c r="D104" s="73"/>
      <c r="E104" s="75">
        <f>E105+E110</f>
        <v>46.4</v>
      </c>
      <c r="F104" s="75">
        <f>F105+F110</f>
        <v>70</v>
      </c>
      <c r="G104" s="75">
        <f>G105+G110</f>
        <v>70</v>
      </c>
      <c r="H104" s="91"/>
    </row>
    <row r="105" spans="1:8" ht="31.5" customHeight="1">
      <c r="A105" s="72" t="s">
        <v>183</v>
      </c>
      <c r="B105" s="73" t="s">
        <v>182</v>
      </c>
      <c r="C105" s="73" t="s">
        <v>184</v>
      </c>
      <c r="D105" s="73"/>
      <c r="E105" s="75">
        <f>E107</f>
        <v>46.4</v>
      </c>
      <c r="F105" s="75">
        <f>F107</f>
        <v>70</v>
      </c>
      <c r="G105" s="75">
        <f>G107</f>
        <v>70</v>
      </c>
      <c r="H105" s="91"/>
    </row>
    <row r="106" spans="1:8" ht="15.75">
      <c r="A106" s="72" t="s">
        <v>243</v>
      </c>
      <c r="B106" s="73" t="s">
        <v>182</v>
      </c>
      <c r="C106" s="73" t="s">
        <v>242</v>
      </c>
      <c r="D106" s="73"/>
      <c r="E106" s="75"/>
      <c r="F106" s="75"/>
      <c r="G106" s="75"/>
      <c r="H106" s="91"/>
    </row>
    <row r="107" spans="1:8" ht="34.5" customHeight="1">
      <c r="A107" s="72" t="s">
        <v>244</v>
      </c>
      <c r="B107" s="73" t="s">
        <v>182</v>
      </c>
      <c r="C107" s="73" t="s">
        <v>292</v>
      </c>
      <c r="D107" s="73"/>
      <c r="E107" s="75">
        <f>E109</f>
        <v>46.4</v>
      </c>
      <c r="F107" s="75">
        <f>F109</f>
        <v>70</v>
      </c>
      <c r="G107" s="75">
        <f>G109</f>
        <v>70</v>
      </c>
      <c r="H107" s="91"/>
    </row>
    <row r="108" spans="1:8" ht="77.25" customHeight="1">
      <c r="A108" s="76" t="s">
        <v>99</v>
      </c>
      <c r="B108" s="73" t="s">
        <v>180</v>
      </c>
      <c r="C108" s="73" t="s">
        <v>292</v>
      </c>
      <c r="D108" s="73" t="s">
        <v>100</v>
      </c>
      <c r="E108" s="75">
        <f>E109</f>
        <v>46.4</v>
      </c>
      <c r="F108" s="75">
        <v>70</v>
      </c>
      <c r="G108" s="75">
        <v>70</v>
      </c>
      <c r="H108" s="91"/>
    </row>
    <row r="109" spans="1:8" ht="30.75" customHeight="1">
      <c r="A109" s="72" t="s">
        <v>101</v>
      </c>
      <c r="B109" s="73" t="s">
        <v>182</v>
      </c>
      <c r="C109" s="73" t="s">
        <v>292</v>
      </c>
      <c r="D109" s="73" t="s">
        <v>148</v>
      </c>
      <c r="E109" s="75">
        <v>46.4</v>
      </c>
      <c r="F109" s="75">
        <v>70</v>
      </c>
      <c r="G109" s="75">
        <v>70</v>
      </c>
      <c r="H109" s="91"/>
    </row>
    <row r="110" spans="1:8" ht="43.5" customHeight="1">
      <c r="A110" s="72" t="s">
        <v>185</v>
      </c>
      <c r="B110" s="73" t="s">
        <v>182</v>
      </c>
      <c r="C110" s="73" t="s">
        <v>186</v>
      </c>
      <c r="D110" s="73"/>
      <c r="E110" s="193">
        <f>E111</f>
        <v>0</v>
      </c>
      <c r="F110" s="87">
        <f>F111+F115+F124+F129</f>
        <v>0</v>
      </c>
      <c r="G110" s="87">
        <f>G111+G115+G124+G129</f>
        <v>0</v>
      </c>
      <c r="H110" s="91"/>
    </row>
    <row r="111" spans="1:8" ht="28.5" customHeight="1">
      <c r="A111" s="72" t="s">
        <v>187</v>
      </c>
      <c r="B111" s="73" t="s">
        <v>182</v>
      </c>
      <c r="C111" s="73" t="s">
        <v>188</v>
      </c>
      <c r="D111" s="73"/>
      <c r="E111" s="75">
        <f>E112</f>
        <v>0</v>
      </c>
      <c r="F111" s="87">
        <f>F112</f>
        <v>0</v>
      </c>
      <c r="G111" s="87">
        <f>G112</f>
        <v>0</v>
      </c>
      <c r="H111" s="91"/>
    </row>
    <row r="112" spans="1:8" ht="28.5" customHeight="1">
      <c r="A112" s="72" t="s">
        <v>189</v>
      </c>
      <c r="B112" s="73" t="s">
        <v>182</v>
      </c>
      <c r="C112" s="201" t="s">
        <v>307</v>
      </c>
      <c r="D112" s="73"/>
      <c r="E112" s="75">
        <f>E113+E115</f>
        <v>0</v>
      </c>
      <c r="F112" s="87">
        <f>F113</f>
        <v>0</v>
      </c>
      <c r="G112" s="87">
        <f>G113+G118+G127+G132</f>
        <v>0</v>
      </c>
      <c r="H112" s="91"/>
    </row>
    <row r="113" spans="1:8" ht="60" customHeight="1">
      <c r="A113" s="80" t="s">
        <v>147</v>
      </c>
      <c r="B113" s="73" t="s">
        <v>182</v>
      </c>
      <c r="C113" s="201" t="s">
        <v>307</v>
      </c>
      <c r="D113" s="73" t="s">
        <v>100</v>
      </c>
      <c r="E113" s="75">
        <f>E114</f>
        <v>0</v>
      </c>
      <c r="F113" s="87">
        <f>F114+F119+F128+F133</f>
        <v>0</v>
      </c>
      <c r="G113" s="87">
        <f>G114+G119+G128+G133</f>
        <v>0</v>
      </c>
      <c r="H113" s="91"/>
    </row>
    <row r="114" spans="1:8" ht="30">
      <c r="A114" s="80" t="s">
        <v>101</v>
      </c>
      <c r="B114" s="73" t="s">
        <v>182</v>
      </c>
      <c r="C114" s="201" t="s">
        <v>307</v>
      </c>
      <c r="D114" s="73" t="s">
        <v>148</v>
      </c>
      <c r="E114" s="75">
        <v>0</v>
      </c>
      <c r="F114" s="87">
        <v>0</v>
      </c>
      <c r="G114" s="87">
        <v>0</v>
      </c>
      <c r="H114" s="91"/>
    </row>
    <row r="115" spans="1:8" ht="30">
      <c r="A115" s="72" t="s">
        <v>107</v>
      </c>
      <c r="B115" s="73" t="s">
        <v>182</v>
      </c>
      <c r="C115" s="201" t="s">
        <v>307</v>
      </c>
      <c r="D115" s="73" t="s">
        <v>110</v>
      </c>
      <c r="E115" s="195">
        <v>0</v>
      </c>
      <c r="F115" s="195">
        <v>0</v>
      </c>
      <c r="G115" s="195">
        <v>0</v>
      </c>
      <c r="H115" s="91"/>
    </row>
    <row r="116" spans="1:8" ht="30">
      <c r="A116" s="72" t="s">
        <v>109</v>
      </c>
      <c r="B116" s="73" t="s">
        <v>182</v>
      </c>
      <c r="C116" s="201" t="s">
        <v>307</v>
      </c>
      <c r="D116" s="73" t="s">
        <v>304</v>
      </c>
      <c r="E116" s="195">
        <v>0</v>
      </c>
      <c r="F116" s="195">
        <v>0</v>
      </c>
      <c r="G116" s="195">
        <v>0</v>
      </c>
      <c r="H116" s="91"/>
    </row>
    <row r="117" spans="1:8" ht="15.75">
      <c r="A117" s="295" t="s">
        <v>332</v>
      </c>
      <c r="B117" s="296" t="s">
        <v>333</v>
      </c>
      <c r="C117" s="296"/>
      <c r="D117" s="297"/>
      <c r="E117" s="298">
        <f>E118+E121</f>
        <v>150</v>
      </c>
      <c r="F117" s="305">
        <v>0</v>
      </c>
      <c r="G117" s="306">
        <v>0</v>
      </c>
      <c r="H117" s="91"/>
    </row>
    <row r="118" spans="1:8" ht="25.5">
      <c r="A118" s="299" t="s">
        <v>334</v>
      </c>
      <c r="B118" s="300" t="s">
        <v>333</v>
      </c>
      <c r="C118" s="300">
        <v>200200000</v>
      </c>
      <c r="D118" s="301"/>
      <c r="E118" s="302">
        <v>90</v>
      </c>
      <c r="F118" s="303">
        <v>0</v>
      </c>
      <c r="G118" s="304">
        <v>0</v>
      </c>
      <c r="H118" s="91"/>
    </row>
    <row r="119" spans="1:8" ht="15.75" customHeight="1">
      <c r="A119" s="299" t="s">
        <v>107</v>
      </c>
      <c r="B119" s="300" t="s">
        <v>333</v>
      </c>
      <c r="C119" s="300">
        <v>200200000</v>
      </c>
      <c r="D119" s="301">
        <v>200</v>
      </c>
      <c r="E119" s="302">
        <v>90</v>
      </c>
      <c r="F119" s="303">
        <v>0</v>
      </c>
      <c r="G119" s="304">
        <v>0</v>
      </c>
      <c r="H119" s="91"/>
    </row>
    <row r="120" spans="1:7" ht="18.75" customHeight="1">
      <c r="A120" s="299" t="s">
        <v>335</v>
      </c>
      <c r="B120" s="300" t="s">
        <v>333</v>
      </c>
      <c r="C120" s="300">
        <v>200200000</v>
      </c>
      <c r="D120" s="301">
        <v>240</v>
      </c>
      <c r="E120" s="302">
        <v>90</v>
      </c>
      <c r="F120" s="303">
        <v>0</v>
      </c>
      <c r="G120" s="304">
        <v>0</v>
      </c>
    </row>
    <row r="121" spans="1:7" ht="25.5">
      <c r="A121" s="299" t="s">
        <v>336</v>
      </c>
      <c r="B121" s="300" t="s">
        <v>333</v>
      </c>
      <c r="C121" s="300">
        <v>203000000</v>
      </c>
      <c r="D121" s="301"/>
      <c r="E121" s="302">
        <v>60</v>
      </c>
      <c r="F121" s="303">
        <v>0</v>
      </c>
      <c r="G121" s="304">
        <v>0</v>
      </c>
    </row>
    <row r="122" spans="1:7" ht="25.5">
      <c r="A122" s="299" t="s">
        <v>107</v>
      </c>
      <c r="B122" s="300" t="s">
        <v>333</v>
      </c>
      <c r="C122" s="300">
        <v>203000000</v>
      </c>
      <c r="D122" s="301">
        <v>200</v>
      </c>
      <c r="E122" s="302">
        <v>60</v>
      </c>
      <c r="F122" s="303">
        <v>0</v>
      </c>
      <c r="G122" s="304">
        <v>0</v>
      </c>
    </row>
    <row r="123" spans="1:7" ht="25.5">
      <c r="A123" s="299" t="s">
        <v>335</v>
      </c>
      <c r="B123" s="300" t="s">
        <v>333</v>
      </c>
      <c r="C123" s="300">
        <v>200300000</v>
      </c>
      <c r="D123" s="301">
        <v>240</v>
      </c>
      <c r="E123" s="302">
        <v>60</v>
      </c>
      <c r="F123" s="303">
        <v>0</v>
      </c>
      <c r="G123" s="304">
        <v>0</v>
      </c>
    </row>
  </sheetData>
  <sheetProtection/>
  <mergeCells count="12">
    <mergeCell ref="D7:D8"/>
    <mergeCell ref="G7:G8"/>
    <mergeCell ref="E7:E8"/>
    <mergeCell ref="F7:F8"/>
    <mergeCell ref="A1:G1"/>
    <mergeCell ref="A2:G2"/>
    <mergeCell ref="A3:G3"/>
    <mergeCell ref="A4:G4"/>
    <mergeCell ref="A5:G5"/>
    <mergeCell ref="A7:A8"/>
    <mergeCell ref="B7:B8"/>
    <mergeCell ref="C7:C8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L5" sqref="L5"/>
    </sheetView>
  </sheetViews>
  <sheetFormatPr defaultColWidth="9.00390625" defaultRowHeight="12.75"/>
  <cols>
    <col min="8" max="8" width="17.125" style="0" customWidth="1"/>
  </cols>
  <sheetData>
    <row r="1" spans="1:8" ht="15">
      <c r="A1" s="232" t="s">
        <v>73</v>
      </c>
      <c r="B1" s="232"/>
      <c r="C1" s="232"/>
      <c r="D1" s="272"/>
      <c r="E1" s="272"/>
      <c r="F1" s="272"/>
      <c r="G1" s="272"/>
      <c r="H1" s="272"/>
    </row>
    <row r="2" spans="1:8" ht="15">
      <c r="A2" s="232" t="s">
        <v>54</v>
      </c>
      <c r="B2" s="232"/>
      <c r="C2" s="232"/>
      <c r="D2" s="272"/>
      <c r="E2" s="272"/>
      <c r="F2" s="272"/>
      <c r="G2" s="272"/>
      <c r="H2" s="272"/>
    </row>
    <row r="3" spans="1:8" ht="45" customHeight="1">
      <c r="A3" s="232" t="s">
        <v>321</v>
      </c>
      <c r="B3" s="232"/>
      <c r="C3" s="232"/>
      <c r="D3" s="272"/>
      <c r="E3" s="272"/>
      <c r="F3" s="272"/>
      <c r="G3" s="272"/>
      <c r="H3" s="272"/>
    </row>
    <row r="4" spans="1:8" ht="15">
      <c r="A4" s="39"/>
      <c r="B4" s="39"/>
      <c r="C4" s="40"/>
      <c r="D4" s="40"/>
      <c r="E4" s="40"/>
      <c r="F4" s="40"/>
      <c r="G4" s="40"/>
      <c r="H4" s="40"/>
    </row>
    <row r="5" spans="1:8" ht="61.5" customHeight="1">
      <c r="A5" s="228" t="s">
        <v>323</v>
      </c>
      <c r="B5" s="228"/>
      <c r="C5" s="228"/>
      <c r="D5" s="272"/>
      <c r="E5" s="272"/>
      <c r="F5" s="272"/>
      <c r="G5" s="272"/>
      <c r="H5" s="272"/>
    </row>
    <row r="6" spans="1:8" ht="35.25" customHeight="1">
      <c r="A6" s="40"/>
      <c r="B6" s="40"/>
      <c r="C6" s="40"/>
      <c r="D6" s="40"/>
      <c r="E6" s="40"/>
      <c r="F6" s="40"/>
      <c r="G6" s="40"/>
      <c r="H6" s="40"/>
    </row>
    <row r="7" spans="1:8" ht="32.25" customHeight="1">
      <c r="A7" s="42">
        <v>904</v>
      </c>
      <c r="B7" s="240" t="s">
        <v>55</v>
      </c>
      <c r="C7" s="230"/>
      <c r="D7" s="230"/>
      <c r="E7" s="230"/>
      <c r="F7" s="230"/>
      <c r="G7" s="230"/>
      <c r="H7" s="231"/>
    </row>
    <row r="8" spans="1:8" ht="39.75" customHeight="1" hidden="1">
      <c r="A8" s="4"/>
      <c r="B8" s="273"/>
      <c r="C8" s="274"/>
      <c r="D8" s="274"/>
      <c r="E8" s="274"/>
      <c r="F8" s="274"/>
      <c r="G8" s="274"/>
      <c r="H8" s="275"/>
    </row>
    <row r="9" ht="27" customHeight="1"/>
  </sheetData>
  <sheetProtection/>
  <mergeCells count="6">
    <mergeCell ref="B7:H7"/>
    <mergeCell ref="A1:H1"/>
    <mergeCell ref="A2:H2"/>
    <mergeCell ref="A3:H3"/>
    <mergeCell ref="A5:H5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3">
      <selection activeCell="K7" sqref="K7"/>
    </sheetView>
  </sheetViews>
  <sheetFormatPr defaultColWidth="9.00390625" defaultRowHeight="12.75"/>
  <cols>
    <col min="1" max="1" width="5.75390625" style="0" customWidth="1"/>
    <col min="6" max="6" width="8.625" style="0" customWidth="1"/>
    <col min="7" max="7" width="2.00390625" style="0" customWidth="1"/>
    <col min="8" max="8" width="18.125" style="0" customWidth="1"/>
    <col min="9" max="9" width="8.00390625" style="0" customWidth="1"/>
    <col min="10" max="10" width="7.875" style="0" customWidth="1"/>
    <col min="11" max="11" width="8.125" style="0" customWidth="1"/>
  </cols>
  <sheetData>
    <row r="1" spans="1:11" ht="15">
      <c r="A1" s="232" t="s">
        <v>75</v>
      </c>
      <c r="B1" s="232"/>
      <c r="C1" s="232"/>
      <c r="D1" s="272"/>
      <c r="E1" s="272"/>
      <c r="F1" s="272"/>
      <c r="G1" s="272"/>
      <c r="H1" s="272"/>
      <c r="I1" s="272"/>
      <c r="J1" s="272"/>
      <c r="K1" s="272"/>
    </row>
    <row r="2" spans="1:11" ht="15">
      <c r="A2" s="232" t="s">
        <v>54</v>
      </c>
      <c r="B2" s="232"/>
      <c r="C2" s="232"/>
      <c r="D2" s="272"/>
      <c r="E2" s="272"/>
      <c r="F2" s="272"/>
      <c r="G2" s="272"/>
      <c r="H2" s="272"/>
      <c r="I2" s="272"/>
      <c r="J2" s="272"/>
      <c r="K2" s="272"/>
    </row>
    <row r="3" spans="1:11" ht="34.5" customHeight="1">
      <c r="A3" s="232" t="s">
        <v>321</v>
      </c>
      <c r="B3" s="232"/>
      <c r="C3" s="232"/>
      <c r="D3" s="272"/>
      <c r="E3" s="272"/>
      <c r="F3" s="272"/>
      <c r="G3" s="272"/>
      <c r="H3" s="272"/>
      <c r="I3" s="272"/>
      <c r="J3" s="272"/>
      <c r="K3" s="272"/>
    </row>
    <row r="4" spans="1:11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54" customHeight="1">
      <c r="A5" s="228" t="s">
        <v>324</v>
      </c>
      <c r="B5" s="228"/>
      <c r="C5" s="228"/>
      <c r="D5" s="272"/>
      <c r="E5" s="272"/>
      <c r="F5" s="272"/>
      <c r="G5" s="272"/>
      <c r="H5" s="272"/>
      <c r="I5" s="272"/>
      <c r="J5" s="272"/>
      <c r="K5" s="272"/>
    </row>
    <row r="6" spans="1:11" ht="30">
      <c r="A6" s="48" t="s">
        <v>41</v>
      </c>
      <c r="B6" s="279" t="s">
        <v>50</v>
      </c>
      <c r="C6" s="280"/>
      <c r="D6" s="280"/>
      <c r="E6" s="280"/>
      <c r="F6" s="280"/>
      <c r="G6" s="281"/>
      <c r="H6" s="41" t="s">
        <v>48</v>
      </c>
      <c r="I6" s="160" t="s">
        <v>230</v>
      </c>
      <c r="J6" s="160" t="s">
        <v>310</v>
      </c>
      <c r="K6" s="160" t="s">
        <v>318</v>
      </c>
    </row>
    <row r="7" spans="1:11" ht="15">
      <c r="A7" s="49">
        <v>1</v>
      </c>
      <c r="B7" s="282">
        <v>2</v>
      </c>
      <c r="C7" s="283"/>
      <c r="D7" s="283"/>
      <c r="E7" s="283"/>
      <c r="F7" s="283"/>
      <c r="G7" s="284"/>
      <c r="H7" s="50"/>
      <c r="I7" s="50"/>
      <c r="J7" s="50"/>
      <c r="K7" s="49">
        <v>3</v>
      </c>
    </row>
    <row r="8" spans="1:11" ht="47.25" customHeight="1">
      <c r="A8" s="48">
        <v>1</v>
      </c>
      <c r="B8" s="276" t="s">
        <v>44</v>
      </c>
      <c r="C8" s="277"/>
      <c r="D8" s="277"/>
      <c r="E8" s="277"/>
      <c r="F8" s="277"/>
      <c r="G8" s="278"/>
      <c r="H8" s="41" t="s">
        <v>49</v>
      </c>
      <c r="I8" s="51">
        <v>0</v>
      </c>
      <c r="J8" s="51">
        <v>0</v>
      </c>
      <c r="K8" s="51">
        <v>0</v>
      </c>
    </row>
  </sheetData>
  <sheetProtection/>
  <mergeCells count="7">
    <mergeCell ref="B8:G8"/>
    <mergeCell ref="A1:K1"/>
    <mergeCell ref="A2:K2"/>
    <mergeCell ref="A3:K3"/>
    <mergeCell ref="A5:K5"/>
    <mergeCell ref="B6:G6"/>
    <mergeCell ref="B7:G7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2021-11-12T05:55:10Z</cp:lastPrinted>
  <dcterms:created xsi:type="dcterms:W3CDTF">2007-11-27T04:23:25Z</dcterms:created>
  <dcterms:modified xsi:type="dcterms:W3CDTF">2021-11-12T05:55:16Z</dcterms:modified>
  <cp:category/>
  <cp:version/>
  <cp:contentType/>
  <cp:contentStatus/>
</cp:coreProperties>
</file>