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расходов'!$A$1:$G$118</definedName>
  </definedNames>
  <calcPr fullCalcOnLoad="1" refMode="R1C1"/>
</workbook>
</file>

<file path=xl/sharedStrings.xml><?xml version="1.0" encoding="utf-8"?>
<sst xmlns="http://schemas.openxmlformats.org/spreadsheetml/2006/main" count="382" uniqueCount="147">
  <si>
    <t>В С Е Г О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</si>
  <si>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</si>
  <si>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</si>
  <si>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</si>
  <si>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</si>
  <si>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</si>
  <si>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</si>
  <si>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</si>
  <si>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</si>
  <si>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</si>
  <si>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</si>
  <si>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</si>
  <si>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</si>
  <si>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</si>
  <si>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</si>
  <si>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</si>
  <si>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</si>
  <si>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Физическая культура и спорт</t>
  </si>
  <si>
    <t>Физкультурно-оздоровительная работа и спортивные мероприятия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</si>
  <si>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</si>
  <si>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</si>
  <si>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</si>
  <si>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</si>
  <si>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</si>
  <si>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</si>
  <si>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</si>
  <si>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</si>
  <si>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</si>
  <si>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</si>
  <si>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</si>
  <si>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</si>
  <si>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</si>
  <si>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</si>
  <si>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</si>
  <si>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</si>
  <si>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</si>
  <si>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</si>
  <si>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</si>
  <si>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</si>
  <si>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</si>
  <si>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</si>
  <si>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</si>
  <si>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</si>
  <si>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</si>
  <si>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</si>
  <si>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</si>
  <si>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</si>
  <si>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</si>
  <si>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</si>
  <si>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</si>
  <si>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</si>
  <si>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</si>
  <si>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870</t>
  </si>
  <si>
    <t>Резервные средства</t>
  </si>
  <si>
    <t>540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</si>
  <si>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</si>
  <si>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</si>
  <si>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</si>
  <si>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</si>
  <si>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</si>
  <si>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</si>
  <si>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</si>
  <si>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</si>
  <si>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</si>
  <si>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</si>
  <si>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</si>
  <si>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</si>
  <si>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</si>
  <si>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</si>
  <si>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</si>
  <si>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Расходы на выплаты персоналу государственных органов</t>
  </si>
  <si>
    <t>120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</si>
  <si>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</si>
  <si>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</si>
  <si>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</si>
  <si>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</si>
  <si>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0020300000</t>
  </si>
  <si>
    <t>0020000000</t>
  </si>
  <si>
    <t>0020400000</t>
  </si>
  <si>
    <t>0700500000</t>
  </si>
  <si>
    <t>0700000000</t>
  </si>
  <si>
    <t>0923100000</t>
  </si>
  <si>
    <t>0923300000</t>
  </si>
  <si>
    <t>0923000000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</si>
  <si>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</si>
  <si>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</si>
  <si>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</si>
  <si>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0923800000</t>
  </si>
  <si>
    <t>Расходы по управлению,содержанию муниципальной собственности, офомление прав в отношении муниципального имущества</t>
  </si>
  <si>
    <t>2128151180</t>
  </si>
  <si>
    <t>2120000000</t>
  </si>
  <si>
    <t>2100000000</t>
  </si>
  <si>
    <t>3900300000</t>
  </si>
  <si>
    <t>3900000000</t>
  </si>
  <si>
    <t>3910500000</t>
  </si>
  <si>
    <t>3910000000</t>
  </si>
  <si>
    <t>6000100000</t>
  </si>
  <si>
    <t>6000000000</t>
  </si>
  <si>
    <t>6000500000</t>
  </si>
  <si>
    <t>0816040310</t>
  </si>
  <si>
    <t>0816000000</t>
  </si>
  <si>
    <t>0810000000</t>
  </si>
  <si>
    <t>0800000000</t>
  </si>
  <si>
    <t>5129700000</t>
  </si>
  <si>
    <t>5120000000</t>
  </si>
  <si>
    <t>5210600000</t>
  </si>
  <si>
    <t>0920000000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</si>
  <si>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</si>
  <si>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>7973200000</t>
  </si>
  <si>
    <t>Ремонт дорог МО «Пудовское сельское поселение»</t>
  </si>
  <si>
    <t>7973100000</t>
  </si>
  <si>
    <t>Содержание дорог МО «Пудовское сельское поселение»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</si>
  <si>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</si>
  <si>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</si>
  <si>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</si>
  <si>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</si>
  <si>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</si>
  <si>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</si>
  <si>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</si>
  <si>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Муниципальные  программы муниципальных образований</t>
  </si>
  <si>
    <t>Муниципальные  программы сельских поселений</t>
  </si>
  <si>
    <t>7973000000</t>
  </si>
  <si>
    <t>7900000000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</si>
  <si>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</si>
  <si>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</si>
  <si>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110</t>
  </si>
  <si>
    <t>0800</t>
  </si>
  <si>
    <t>500</t>
  </si>
  <si>
    <t>Межбюджетные трансферты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</si>
  <si>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</si>
  <si>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</si>
  <si>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% исп</t>
  </si>
  <si>
    <t>Приложение 2</t>
  </si>
  <si>
    <t>7985000000</t>
  </si>
  <si>
    <t>Мероприятия в области развития системы "Водоснабжения"</t>
  </si>
  <si>
    <t>7985100000</t>
  </si>
  <si>
    <t xml:space="preserve"> к Постановлению Главы Администрации</t>
  </si>
  <si>
    <t>№ 58 от 05.09.2018</t>
  </si>
  <si>
    <t>Отчет об исполнении по разделам, подразделам, целевым статьям, группам (группам и подгруппам) видов расходов классификации расходов бюджетов в ведомственной структуре расходов бюджета муниципального образования Пудовское сельское поселение за 1 квартал 2018г.</t>
  </si>
  <si>
    <t>Утверждено на 2018г.</t>
  </si>
  <si>
    <t>исполнено за 1кв.2018</t>
  </si>
  <si>
    <t>Расходы на принимаемые расходные обязательства</t>
  </si>
  <si>
    <t>0923400000</t>
  </si>
  <si>
    <t>1828440895</t>
  </si>
  <si>
    <t>Софинансирования ремонта дорог</t>
  </si>
  <si>
    <t>79732S0895</t>
  </si>
  <si>
    <t>Муниципальная программа комплексного развития транспортной инфраструктуры муниципального образования Пудовское сельское посление на 2015-2020 годы и на перспективу до 2027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</si>
</sst>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 horizontal="right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178" fontId="12" fillId="34" borderId="10" xfId="0" applyNumberFormat="1" applyFont="1" applyFill="1" applyBorder="1" applyAlignment="1">
      <alignment horizontal="right" vertical="center"/>
    </xf>
    <xf numFmtId="178" fontId="12" fillId="0" borderId="11" xfId="0" applyNumberFormat="1" applyFont="1" applyFill="1" applyBorder="1" applyAlignment="1">
      <alignment horizontal="right" vertical="center"/>
    </xf>
    <xf numFmtId="178" fontId="12" fillId="0" borderId="12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12" fillId="33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right" vertical="center"/>
    </xf>
    <xf numFmtId="49" fontId="15" fillId="33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178" fontId="17" fillId="34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178" fontId="17" fillId="34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78" fontId="16" fillId="33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11" fontId="17" fillId="0" borderId="10" xfId="0" applyNumberFormat="1" applyFont="1" applyBorder="1" applyAlignment="1">
      <alignment horizontal="left" vertical="top" wrapText="1"/>
    </xf>
    <xf numFmtId="178" fontId="4" fillId="34" borderId="10" xfId="0" applyNumberFormat="1" applyFont="1" applyFill="1" applyBorder="1" applyAlignment="1">
      <alignment vertical="center"/>
    </xf>
    <xf numFmtId="178" fontId="15" fillId="33" borderId="10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13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showGridLines="0" tabSelected="1" zoomScalePageLayoutView="0" workbookViewId="0" topLeftCell="A46">
      <selection activeCell="I12" sqref="I12"/>
    </sheetView>
  </sheetViews>
  <sheetFormatPr defaultColWidth="9.00390625" defaultRowHeight="12.75"/>
  <cols>
    <col min="1" max="1" width="51.75390625" style="1" customWidth="1"/>
    <col min="2" max="2" width="7.375" style="1" customWidth="1"/>
    <col min="3" max="3" width="12.75390625" style="1" customWidth="1"/>
    <col min="4" max="4" width="6.375" style="1" customWidth="1"/>
    <col min="5" max="5" width="10.625" style="1" customWidth="1"/>
    <col min="6" max="6" width="9.00390625" style="1" customWidth="1"/>
    <col min="7" max="7" width="6.875" style="4" customWidth="1"/>
    <col min="8" max="8" width="14.875" style="5" customWidth="1"/>
    <col min="9" max="9" width="16.375" style="0" customWidth="1"/>
  </cols>
  <sheetData>
    <row r="1" spans="1:7" ht="12.75" customHeight="1">
      <c r="A1" s="64" t="s">
        <v>132</v>
      </c>
      <c r="B1" s="64"/>
      <c r="C1" s="64"/>
      <c r="D1" s="64"/>
      <c r="E1" s="64"/>
      <c r="F1" s="64"/>
      <c r="G1" s="64"/>
    </row>
    <row r="2" spans="1:7" ht="12.75" customHeight="1">
      <c r="A2" s="64" t="s">
        <v>136</v>
      </c>
      <c r="B2" s="64"/>
      <c r="C2" s="64"/>
      <c r="D2" s="64"/>
      <c r="E2" s="64"/>
      <c r="F2" s="64"/>
      <c r="G2" s="64"/>
    </row>
    <row r="3" spans="1:7" ht="15" customHeight="1">
      <c r="A3" s="63" t="s">
        <v>137</v>
      </c>
      <c r="B3" s="63"/>
      <c r="C3" s="63"/>
      <c r="D3" s="63"/>
      <c r="E3" s="63"/>
      <c r="F3" s="63"/>
      <c r="G3" s="63"/>
    </row>
    <row r="4" spans="1:7" ht="12" customHeight="1">
      <c r="A4" s="63"/>
      <c r="B4" s="63"/>
      <c r="C4" s="63"/>
      <c r="D4" s="63"/>
      <c r="E4" s="63"/>
      <c r="F4" s="63"/>
      <c r="G4" s="63"/>
    </row>
    <row r="5" spans="1:7" ht="66.75" customHeight="1">
      <c r="A5" s="68" t="s">
        <v>138</v>
      </c>
      <c r="B5" s="68"/>
      <c r="C5" s="68"/>
      <c r="D5" s="68"/>
      <c r="E5" s="68"/>
      <c r="F5" s="68"/>
      <c r="G5" s="68"/>
    </row>
    <row r="6" spans="1:7" ht="12.75" customHeight="1">
      <c r="A6" s="9"/>
      <c r="B6" s="9"/>
      <c r="C6" s="9"/>
      <c r="D6" s="9"/>
      <c r="E6" s="9"/>
      <c r="F6" s="9"/>
      <c r="G6" s="10" t="s">
        <v>4</v>
      </c>
    </row>
    <row r="7" spans="1:7" ht="9.75" customHeight="1">
      <c r="A7" s="69" t="s">
        <v>5</v>
      </c>
      <c r="B7" s="61" t="s">
        <v>3</v>
      </c>
      <c r="C7" s="69" t="s">
        <v>1</v>
      </c>
      <c r="D7" s="61" t="s">
        <v>2</v>
      </c>
      <c r="E7" s="65" t="s">
        <v>139</v>
      </c>
      <c r="F7" s="66" t="s">
        <v>140</v>
      </c>
      <c r="G7" s="70" t="s">
        <v>131</v>
      </c>
    </row>
    <row r="8" spans="1:7" ht="45.75" customHeight="1">
      <c r="A8" s="69"/>
      <c r="B8" s="62"/>
      <c r="C8" s="69"/>
      <c r="D8" s="62"/>
      <c r="E8" s="65"/>
      <c r="F8" s="67"/>
      <c r="G8" s="70"/>
    </row>
    <row r="9" spans="1:9" ht="21" customHeight="1">
      <c r="A9" s="11" t="s">
        <v>0</v>
      </c>
      <c r="B9" s="12"/>
      <c r="C9" s="12"/>
      <c r="D9" s="12"/>
      <c r="E9" s="13">
        <f>E10</f>
        <v>9237.199999999999</v>
      </c>
      <c r="F9" s="13">
        <f>F10</f>
        <v>1233.4</v>
      </c>
      <c r="G9" s="22">
        <f>F9*100/E9</f>
        <v>13.352531070021222</v>
      </c>
      <c r="H9" s="7"/>
      <c r="I9" s="8"/>
    </row>
    <row r="10" spans="1:8" s="2" customFormat="1" ht="48" customHeight="1">
      <c r="A10" s="24" t="s">
        <v>107</v>
      </c>
      <c r="B10" s="25" t="s">
        <v>6</v>
      </c>
      <c r="C10" s="25" t="s">
        <v>6</v>
      </c>
      <c r="D10" s="25" t="s">
        <v>6</v>
      </c>
      <c r="E10" s="26">
        <f>E11+E54+E77+E61+E100+E114</f>
        <v>9237.199999999999</v>
      </c>
      <c r="F10" s="26">
        <f>F11+F54+F77+F61+F100+F114</f>
        <v>1233.4</v>
      </c>
      <c r="G10" s="21">
        <f aca="true" t="shared" si="0" ref="G10:G75">F10*100/E10</f>
        <v>13.352531070021222</v>
      </c>
      <c r="H10" s="5"/>
    </row>
    <row r="11" spans="1:8" s="3" customFormat="1" ht="18.75" customHeight="1">
      <c r="A11" s="27" t="s">
        <v>8</v>
      </c>
      <c r="B11" s="28" t="s">
        <v>7</v>
      </c>
      <c r="C11" s="28" t="s">
        <v>6</v>
      </c>
      <c r="D11" s="28" t="s">
        <v>6</v>
      </c>
      <c r="E11" s="29">
        <f>E12+E17+E26+E31</f>
        <v>4610</v>
      </c>
      <c r="F11" s="14">
        <f>F12+F17+F33+F38</f>
        <v>725.7</v>
      </c>
      <c r="G11" s="22">
        <f t="shared" si="0"/>
        <v>15.741865509761388</v>
      </c>
      <c r="H11" s="6"/>
    </row>
    <row r="12" spans="1:8" s="3" customFormat="1" ht="44.25" customHeight="1">
      <c r="A12" s="27" t="s">
        <v>49</v>
      </c>
      <c r="B12" s="28" t="s">
        <v>37</v>
      </c>
      <c r="C12" s="28"/>
      <c r="D12" s="30"/>
      <c r="E12" s="29">
        <f aca="true" t="shared" si="1" ref="E12:F15">E13</f>
        <v>838.3</v>
      </c>
      <c r="F12" s="14">
        <f t="shared" si="1"/>
        <v>131.3</v>
      </c>
      <c r="G12" s="22">
        <f t="shared" si="0"/>
        <v>15.662650602409641</v>
      </c>
      <c r="H12" s="6"/>
    </row>
    <row r="13" spans="1:8" s="3" customFormat="1" ht="60" customHeight="1">
      <c r="A13" s="31" t="s">
        <v>10</v>
      </c>
      <c r="B13" s="32" t="s">
        <v>37</v>
      </c>
      <c r="C13" s="32" t="s">
        <v>77</v>
      </c>
      <c r="D13" s="33"/>
      <c r="E13" s="34">
        <f t="shared" si="1"/>
        <v>838.3</v>
      </c>
      <c r="F13" s="15">
        <f t="shared" si="1"/>
        <v>131.3</v>
      </c>
      <c r="G13" s="21">
        <f t="shared" si="0"/>
        <v>15.662650602409641</v>
      </c>
      <c r="H13" s="6"/>
    </row>
    <row r="14" spans="1:8" s="3" customFormat="1" ht="15.75" customHeight="1">
      <c r="A14" s="31" t="s">
        <v>38</v>
      </c>
      <c r="B14" s="32" t="s">
        <v>37</v>
      </c>
      <c r="C14" s="32" t="s">
        <v>76</v>
      </c>
      <c r="D14" s="33"/>
      <c r="E14" s="34">
        <f t="shared" si="1"/>
        <v>838.3</v>
      </c>
      <c r="F14" s="15">
        <f t="shared" si="1"/>
        <v>131.3</v>
      </c>
      <c r="G14" s="21">
        <f t="shared" si="0"/>
        <v>15.662650602409641</v>
      </c>
      <c r="H14" s="6"/>
    </row>
    <row r="15" spans="1:8" s="3" customFormat="1" ht="72.75" customHeight="1">
      <c r="A15" s="35" t="s">
        <v>114</v>
      </c>
      <c r="B15" s="32" t="s">
        <v>37</v>
      </c>
      <c r="C15" s="32" t="s">
        <v>76</v>
      </c>
      <c r="D15" s="36" t="s">
        <v>115</v>
      </c>
      <c r="E15" s="34">
        <f t="shared" si="1"/>
        <v>838.3</v>
      </c>
      <c r="F15" s="15">
        <f t="shared" si="1"/>
        <v>131.3</v>
      </c>
      <c r="G15" s="21">
        <f t="shared" si="0"/>
        <v>15.662650602409641</v>
      </c>
      <c r="H15" s="6"/>
    </row>
    <row r="16" spans="1:8" s="3" customFormat="1" ht="30.75" customHeight="1">
      <c r="A16" s="31" t="s">
        <v>70</v>
      </c>
      <c r="B16" s="32" t="s">
        <v>37</v>
      </c>
      <c r="C16" s="32" t="s">
        <v>76</v>
      </c>
      <c r="D16" s="32" t="s">
        <v>71</v>
      </c>
      <c r="E16" s="34">
        <v>838.3</v>
      </c>
      <c r="F16" s="15">
        <v>131.3</v>
      </c>
      <c r="G16" s="21">
        <f t="shared" si="0"/>
        <v>15.662650602409641</v>
      </c>
      <c r="H16" s="6"/>
    </row>
    <row r="17" spans="1:7" ht="57">
      <c r="A17" s="27" t="s">
        <v>13</v>
      </c>
      <c r="B17" s="28" t="s">
        <v>12</v>
      </c>
      <c r="C17" s="28" t="s">
        <v>6</v>
      </c>
      <c r="D17" s="28" t="s">
        <v>6</v>
      </c>
      <c r="E17" s="29">
        <f>E18</f>
        <v>3130.5</v>
      </c>
      <c r="F17" s="14">
        <f>F18</f>
        <v>590.2</v>
      </c>
      <c r="G17" s="22">
        <f t="shared" si="0"/>
        <v>18.853218335729117</v>
      </c>
    </row>
    <row r="18" spans="1:7" ht="60">
      <c r="A18" s="31" t="s">
        <v>10</v>
      </c>
      <c r="B18" s="32" t="s">
        <v>12</v>
      </c>
      <c r="C18" s="32" t="s">
        <v>77</v>
      </c>
      <c r="D18" s="32" t="s">
        <v>6</v>
      </c>
      <c r="E18" s="34">
        <f>E19</f>
        <v>3130.5</v>
      </c>
      <c r="F18" s="15">
        <f>F19</f>
        <v>590.2</v>
      </c>
      <c r="G18" s="21">
        <f t="shared" si="0"/>
        <v>18.853218335729117</v>
      </c>
    </row>
    <row r="19" spans="1:7" ht="15.75">
      <c r="A19" s="31" t="s">
        <v>11</v>
      </c>
      <c r="B19" s="32" t="s">
        <v>12</v>
      </c>
      <c r="C19" s="32" t="s">
        <v>78</v>
      </c>
      <c r="D19" s="32"/>
      <c r="E19" s="34">
        <f>E21+E23+E25</f>
        <v>3130.5</v>
      </c>
      <c r="F19" s="15">
        <f>F20+F22+F24</f>
        <v>590.2</v>
      </c>
      <c r="G19" s="21">
        <f t="shared" si="0"/>
        <v>18.853218335729117</v>
      </c>
    </row>
    <row r="20" spans="1:7" ht="75">
      <c r="A20" s="35" t="s">
        <v>114</v>
      </c>
      <c r="B20" s="32" t="s">
        <v>12</v>
      </c>
      <c r="C20" s="32" t="s">
        <v>78</v>
      </c>
      <c r="D20" s="36" t="s">
        <v>115</v>
      </c>
      <c r="E20" s="34">
        <v>2356.8</v>
      </c>
      <c r="F20" s="15">
        <f>F21</f>
        <v>426.3</v>
      </c>
      <c r="G20" s="21">
        <f t="shared" si="0"/>
        <v>18.088085539714868</v>
      </c>
    </row>
    <row r="21" spans="1:7" ht="18.75" customHeight="1">
      <c r="A21" s="31" t="s">
        <v>70</v>
      </c>
      <c r="B21" s="32" t="s">
        <v>12</v>
      </c>
      <c r="C21" s="32" t="s">
        <v>78</v>
      </c>
      <c r="D21" s="32" t="s">
        <v>71</v>
      </c>
      <c r="E21" s="34">
        <v>2356.8</v>
      </c>
      <c r="F21" s="15">
        <v>426.3</v>
      </c>
      <c r="G21" s="21">
        <f t="shared" si="0"/>
        <v>18.088085539714868</v>
      </c>
    </row>
    <row r="22" spans="1:7" ht="33" customHeight="1">
      <c r="A22" s="31" t="s">
        <v>112</v>
      </c>
      <c r="B22" s="32" t="s">
        <v>12</v>
      </c>
      <c r="C22" s="32" t="s">
        <v>78</v>
      </c>
      <c r="D22" s="32" t="s">
        <v>113</v>
      </c>
      <c r="E22" s="34">
        <f>E23</f>
        <v>768.7</v>
      </c>
      <c r="F22" s="15">
        <v>159.9</v>
      </c>
      <c r="G22" s="21">
        <f t="shared" si="0"/>
        <v>20.80135293352413</v>
      </c>
    </row>
    <row r="23" spans="1:7" ht="30" customHeight="1">
      <c r="A23" s="31" t="s">
        <v>72</v>
      </c>
      <c r="B23" s="32" t="s">
        <v>12</v>
      </c>
      <c r="C23" s="32" t="s">
        <v>78</v>
      </c>
      <c r="D23" s="32" t="s">
        <v>73</v>
      </c>
      <c r="E23" s="34">
        <v>768.7</v>
      </c>
      <c r="F23" s="15">
        <v>159.9</v>
      </c>
      <c r="G23" s="21">
        <f t="shared" si="0"/>
        <v>20.80135293352413</v>
      </c>
    </row>
    <row r="24" spans="1:7" ht="15" customHeight="1">
      <c r="A24" s="31" t="s">
        <v>116</v>
      </c>
      <c r="B24" s="32" t="s">
        <v>12</v>
      </c>
      <c r="C24" s="32" t="s">
        <v>78</v>
      </c>
      <c r="D24" s="32" t="s">
        <v>117</v>
      </c>
      <c r="E24" s="34">
        <v>5</v>
      </c>
      <c r="F24" s="15">
        <v>4</v>
      </c>
      <c r="G24" s="21">
        <f t="shared" si="0"/>
        <v>80</v>
      </c>
    </row>
    <row r="25" spans="1:7" ht="16.5" customHeight="1">
      <c r="A25" s="31" t="s">
        <v>74</v>
      </c>
      <c r="B25" s="32" t="s">
        <v>12</v>
      </c>
      <c r="C25" s="32" t="s">
        <v>78</v>
      </c>
      <c r="D25" s="32" t="s">
        <v>75</v>
      </c>
      <c r="E25" s="34">
        <v>5</v>
      </c>
      <c r="F25" s="15">
        <v>4</v>
      </c>
      <c r="G25" s="21">
        <f t="shared" si="0"/>
        <v>80</v>
      </c>
    </row>
    <row r="26" spans="1:7" ht="16.5" customHeight="1">
      <c r="A26" s="27" t="s">
        <v>16</v>
      </c>
      <c r="B26" s="28" t="s">
        <v>41</v>
      </c>
      <c r="C26" s="28"/>
      <c r="D26" s="28"/>
      <c r="E26" s="29">
        <v>35</v>
      </c>
      <c r="F26" s="14">
        <f>F27+F30</f>
        <v>0</v>
      </c>
      <c r="G26" s="22">
        <f t="shared" si="0"/>
        <v>0</v>
      </c>
    </row>
    <row r="27" spans="1:7" ht="16.5" customHeight="1">
      <c r="A27" s="31" t="s">
        <v>16</v>
      </c>
      <c r="B27" s="37" t="s">
        <v>41</v>
      </c>
      <c r="C27" s="37" t="s">
        <v>80</v>
      </c>
      <c r="D27" s="37"/>
      <c r="E27" s="38">
        <v>35</v>
      </c>
      <c r="F27" s="20">
        <v>0</v>
      </c>
      <c r="G27" s="21">
        <f t="shared" si="0"/>
        <v>0</v>
      </c>
    </row>
    <row r="28" spans="1:7" ht="31.5" customHeight="1">
      <c r="A28" s="31" t="s">
        <v>28</v>
      </c>
      <c r="B28" s="37" t="s">
        <v>41</v>
      </c>
      <c r="C28" s="37" t="s">
        <v>79</v>
      </c>
      <c r="D28" s="37"/>
      <c r="E28" s="38">
        <v>35</v>
      </c>
      <c r="F28" s="20">
        <v>0</v>
      </c>
      <c r="G28" s="21">
        <f t="shared" si="0"/>
        <v>0</v>
      </c>
    </row>
    <row r="29" spans="1:7" ht="31.5" customHeight="1">
      <c r="A29" s="31" t="s">
        <v>116</v>
      </c>
      <c r="B29" s="37" t="s">
        <v>41</v>
      </c>
      <c r="C29" s="37" t="s">
        <v>79</v>
      </c>
      <c r="D29" s="37" t="s">
        <v>117</v>
      </c>
      <c r="E29" s="38">
        <v>35</v>
      </c>
      <c r="F29" s="20">
        <v>0</v>
      </c>
      <c r="G29" s="21">
        <f t="shared" si="0"/>
        <v>0</v>
      </c>
    </row>
    <row r="30" spans="1:7" ht="25.5" customHeight="1">
      <c r="A30" s="31" t="s">
        <v>53</v>
      </c>
      <c r="B30" s="37" t="s">
        <v>41</v>
      </c>
      <c r="C30" s="37" t="s">
        <v>79</v>
      </c>
      <c r="D30" s="37" t="s">
        <v>52</v>
      </c>
      <c r="E30" s="38">
        <v>35</v>
      </c>
      <c r="F30" s="20">
        <v>0</v>
      </c>
      <c r="G30" s="21">
        <f t="shared" si="0"/>
        <v>0</v>
      </c>
    </row>
    <row r="31" spans="1:7" ht="16.5" customHeight="1">
      <c r="A31" s="27" t="s">
        <v>9</v>
      </c>
      <c r="B31" s="28" t="s">
        <v>42</v>
      </c>
      <c r="C31" s="28" t="s">
        <v>6</v>
      </c>
      <c r="D31" s="28"/>
      <c r="E31" s="29">
        <f>E32</f>
        <v>606.2</v>
      </c>
      <c r="F31" s="14">
        <f>F32</f>
        <v>4.2</v>
      </c>
      <c r="G31" s="22">
        <f t="shared" si="0"/>
        <v>0.6928406466512702</v>
      </c>
    </row>
    <row r="32" spans="1:7" ht="33.75" customHeight="1">
      <c r="A32" s="39" t="s">
        <v>30</v>
      </c>
      <c r="B32" s="37" t="s">
        <v>42</v>
      </c>
      <c r="C32" s="37" t="s">
        <v>106</v>
      </c>
      <c r="D32" s="37"/>
      <c r="E32" s="38">
        <f>E33</f>
        <v>606.2</v>
      </c>
      <c r="F32" s="20">
        <f>F33</f>
        <v>4.2</v>
      </c>
      <c r="G32" s="21">
        <f t="shared" si="0"/>
        <v>0.6928406466512702</v>
      </c>
    </row>
    <row r="33" spans="1:7" ht="15.75" customHeight="1">
      <c r="A33" s="40" t="s">
        <v>31</v>
      </c>
      <c r="B33" s="37" t="s">
        <v>42</v>
      </c>
      <c r="C33" s="37" t="s">
        <v>83</v>
      </c>
      <c r="D33" s="37"/>
      <c r="E33" s="38">
        <f>E34+E37+E43+E46+E49+E40</f>
        <v>606.2</v>
      </c>
      <c r="F33" s="20">
        <f>F34+F37+F40+F43+F46+F49</f>
        <v>4.2</v>
      </c>
      <c r="G33" s="58">
        <f t="shared" si="0"/>
        <v>0.6928406466512702</v>
      </c>
    </row>
    <row r="34" spans="1:7" ht="16.5" customHeight="1">
      <c r="A34" s="39" t="s">
        <v>50</v>
      </c>
      <c r="B34" s="37" t="s">
        <v>42</v>
      </c>
      <c r="C34" s="37" t="s">
        <v>81</v>
      </c>
      <c r="D34" s="37"/>
      <c r="E34" s="41">
        <v>22.5</v>
      </c>
      <c r="F34" s="20">
        <v>0</v>
      </c>
      <c r="G34" s="58">
        <f t="shared" si="0"/>
        <v>0</v>
      </c>
    </row>
    <row r="35" spans="1:7" ht="17.25" customHeight="1">
      <c r="A35" s="39" t="s">
        <v>112</v>
      </c>
      <c r="B35" s="37" t="s">
        <v>42</v>
      </c>
      <c r="C35" s="37" t="s">
        <v>81</v>
      </c>
      <c r="D35" s="37" t="s">
        <v>113</v>
      </c>
      <c r="E35" s="41">
        <v>22.5</v>
      </c>
      <c r="F35" s="20">
        <v>0</v>
      </c>
      <c r="G35" s="58">
        <f t="shared" si="0"/>
        <v>0</v>
      </c>
    </row>
    <row r="36" spans="1:7" ht="17.25" customHeight="1">
      <c r="A36" s="39" t="s">
        <v>72</v>
      </c>
      <c r="B36" s="37" t="s">
        <v>42</v>
      </c>
      <c r="C36" s="37" t="s">
        <v>81</v>
      </c>
      <c r="D36" s="37" t="s">
        <v>73</v>
      </c>
      <c r="E36" s="41">
        <v>22.5</v>
      </c>
      <c r="F36" s="20">
        <v>0</v>
      </c>
      <c r="G36" s="58">
        <f t="shared" si="0"/>
        <v>0</v>
      </c>
    </row>
    <row r="37" spans="1:7" ht="17.25" customHeight="1">
      <c r="A37" s="31" t="s">
        <v>51</v>
      </c>
      <c r="B37" s="37" t="s">
        <v>42</v>
      </c>
      <c r="C37" s="37" t="s">
        <v>82</v>
      </c>
      <c r="D37" s="37"/>
      <c r="E37" s="41">
        <v>5.6</v>
      </c>
      <c r="F37" s="20">
        <v>0</v>
      </c>
      <c r="G37" s="58">
        <f t="shared" si="0"/>
        <v>0</v>
      </c>
    </row>
    <row r="38" spans="1:7" ht="16.5" customHeight="1">
      <c r="A38" s="31" t="s">
        <v>116</v>
      </c>
      <c r="B38" s="37" t="s">
        <v>42</v>
      </c>
      <c r="C38" s="37" t="s">
        <v>82</v>
      </c>
      <c r="D38" s="37" t="s">
        <v>117</v>
      </c>
      <c r="E38" s="41">
        <v>5.6</v>
      </c>
      <c r="F38" s="20">
        <v>0</v>
      </c>
      <c r="G38" s="58">
        <f t="shared" si="0"/>
        <v>0</v>
      </c>
    </row>
    <row r="39" spans="1:7" ht="30.75" customHeight="1">
      <c r="A39" s="31" t="s">
        <v>74</v>
      </c>
      <c r="B39" s="37" t="s">
        <v>42</v>
      </c>
      <c r="C39" s="37" t="s">
        <v>82</v>
      </c>
      <c r="D39" s="37" t="s">
        <v>75</v>
      </c>
      <c r="E39" s="41">
        <v>5.6</v>
      </c>
      <c r="F39" s="16">
        <v>0</v>
      </c>
      <c r="G39" s="21">
        <f t="shared" si="0"/>
        <v>0</v>
      </c>
    </row>
    <row r="40" spans="1:7" ht="15" customHeight="1">
      <c r="A40" s="31" t="s">
        <v>141</v>
      </c>
      <c r="B40" s="37" t="s">
        <v>42</v>
      </c>
      <c r="C40" s="37" t="s">
        <v>142</v>
      </c>
      <c r="D40" s="37"/>
      <c r="E40" s="41">
        <v>85</v>
      </c>
      <c r="F40" s="16">
        <v>0</v>
      </c>
      <c r="G40" s="21">
        <f t="shared" si="0"/>
        <v>0</v>
      </c>
    </row>
    <row r="41" spans="1:7" ht="29.25" customHeight="1">
      <c r="A41" s="31" t="s">
        <v>116</v>
      </c>
      <c r="B41" s="37" t="s">
        <v>42</v>
      </c>
      <c r="C41" s="37" t="s">
        <v>82</v>
      </c>
      <c r="D41" s="37" t="s">
        <v>117</v>
      </c>
      <c r="E41" s="41">
        <v>85</v>
      </c>
      <c r="F41" s="17">
        <v>0</v>
      </c>
      <c r="G41" s="21">
        <f t="shared" si="0"/>
        <v>0</v>
      </c>
    </row>
    <row r="42" spans="1:7" ht="29.25" customHeight="1">
      <c r="A42" s="31" t="s">
        <v>53</v>
      </c>
      <c r="B42" s="37" t="s">
        <v>42</v>
      </c>
      <c r="C42" s="37" t="s">
        <v>142</v>
      </c>
      <c r="D42" s="37" t="s">
        <v>52</v>
      </c>
      <c r="E42" s="41">
        <v>85</v>
      </c>
      <c r="F42" s="17">
        <v>0</v>
      </c>
      <c r="G42" s="21">
        <f t="shared" si="0"/>
        <v>0</v>
      </c>
    </row>
    <row r="43" spans="1:7" ht="29.25" customHeight="1">
      <c r="A43" s="31" t="s">
        <v>62</v>
      </c>
      <c r="B43" s="37" t="s">
        <v>42</v>
      </c>
      <c r="C43" s="37" t="s">
        <v>84</v>
      </c>
      <c r="D43" s="37"/>
      <c r="E43" s="41">
        <v>25</v>
      </c>
      <c r="F43" s="17">
        <v>4.2</v>
      </c>
      <c r="G43" s="21">
        <f t="shared" si="0"/>
        <v>16.8</v>
      </c>
    </row>
    <row r="44" spans="1:7" ht="47.25" customHeight="1">
      <c r="A44" s="31" t="s">
        <v>112</v>
      </c>
      <c r="B44" s="37" t="s">
        <v>42</v>
      </c>
      <c r="C44" s="37" t="s">
        <v>84</v>
      </c>
      <c r="D44" s="37" t="s">
        <v>113</v>
      </c>
      <c r="E44" s="41">
        <v>25</v>
      </c>
      <c r="F44" s="17">
        <v>4.2</v>
      </c>
      <c r="G44" s="21">
        <f t="shared" si="0"/>
        <v>16.8</v>
      </c>
    </row>
    <row r="45" spans="1:7" ht="18" customHeight="1">
      <c r="A45" s="31" t="s">
        <v>72</v>
      </c>
      <c r="B45" s="37" t="s">
        <v>42</v>
      </c>
      <c r="C45" s="37" t="s">
        <v>84</v>
      </c>
      <c r="D45" s="37" t="s">
        <v>73</v>
      </c>
      <c r="E45" s="41">
        <v>25</v>
      </c>
      <c r="F45" s="17">
        <v>4.2</v>
      </c>
      <c r="G45" s="21">
        <f t="shared" si="0"/>
        <v>16.8</v>
      </c>
    </row>
    <row r="46" spans="1:7" ht="30">
      <c r="A46" s="31" t="s">
        <v>85</v>
      </c>
      <c r="B46" s="37" t="s">
        <v>42</v>
      </c>
      <c r="C46" s="37" t="s">
        <v>86</v>
      </c>
      <c r="D46" s="37"/>
      <c r="E46" s="41">
        <v>6</v>
      </c>
      <c r="F46" s="17">
        <v>0</v>
      </c>
      <c r="G46" s="21">
        <f t="shared" si="0"/>
        <v>0</v>
      </c>
    </row>
    <row r="47" spans="1:7" ht="30">
      <c r="A47" s="31" t="s">
        <v>112</v>
      </c>
      <c r="B47" s="37" t="s">
        <v>42</v>
      </c>
      <c r="C47" s="37" t="s">
        <v>86</v>
      </c>
      <c r="D47" s="37" t="s">
        <v>113</v>
      </c>
      <c r="E47" s="41">
        <v>6</v>
      </c>
      <c r="F47" s="17">
        <v>0</v>
      </c>
      <c r="G47" s="21">
        <f t="shared" si="0"/>
        <v>0</v>
      </c>
    </row>
    <row r="48" spans="1:7" ht="30">
      <c r="A48" s="31" t="s">
        <v>72</v>
      </c>
      <c r="B48" s="37" t="s">
        <v>42</v>
      </c>
      <c r="C48" s="37" t="s">
        <v>86</v>
      </c>
      <c r="D48" s="37" t="s">
        <v>73</v>
      </c>
      <c r="E48" s="41">
        <v>6</v>
      </c>
      <c r="F48" s="17">
        <v>0</v>
      </c>
      <c r="G48" s="21">
        <f t="shared" si="0"/>
        <v>0</v>
      </c>
    </row>
    <row r="49" spans="1:7" ht="45">
      <c r="A49" s="31" t="s">
        <v>88</v>
      </c>
      <c r="B49" s="37" t="s">
        <v>42</v>
      </c>
      <c r="C49" s="37" t="s">
        <v>87</v>
      </c>
      <c r="D49" s="37"/>
      <c r="E49" s="38">
        <f>E50+E52</f>
        <v>462.1</v>
      </c>
      <c r="F49" s="17">
        <v>0</v>
      </c>
      <c r="G49" s="21">
        <f t="shared" si="0"/>
        <v>0</v>
      </c>
    </row>
    <row r="50" spans="1:7" ht="30">
      <c r="A50" s="31" t="s">
        <v>112</v>
      </c>
      <c r="B50" s="37" t="s">
        <v>42</v>
      </c>
      <c r="C50" s="37" t="s">
        <v>87</v>
      </c>
      <c r="D50" s="37" t="s">
        <v>113</v>
      </c>
      <c r="E50" s="38">
        <v>150</v>
      </c>
      <c r="F50" s="17">
        <v>0</v>
      </c>
      <c r="G50" s="21">
        <f t="shared" si="0"/>
        <v>0</v>
      </c>
    </row>
    <row r="51" spans="1:7" ht="30">
      <c r="A51" s="31" t="s">
        <v>72</v>
      </c>
      <c r="B51" s="37" t="s">
        <v>42</v>
      </c>
      <c r="C51" s="37" t="s">
        <v>87</v>
      </c>
      <c r="D51" s="37" t="s">
        <v>73</v>
      </c>
      <c r="E51" s="38">
        <v>150</v>
      </c>
      <c r="F51" s="17">
        <v>0</v>
      </c>
      <c r="G51" s="21">
        <f t="shared" si="0"/>
        <v>0</v>
      </c>
    </row>
    <row r="52" spans="1:7" ht="15.75">
      <c r="A52" s="31" t="s">
        <v>116</v>
      </c>
      <c r="B52" s="37" t="s">
        <v>42</v>
      </c>
      <c r="C52" s="37" t="s">
        <v>87</v>
      </c>
      <c r="D52" s="37" t="s">
        <v>117</v>
      </c>
      <c r="E52" s="38">
        <v>312.1</v>
      </c>
      <c r="F52" s="17">
        <v>0</v>
      </c>
      <c r="G52" s="21">
        <f t="shared" si="0"/>
        <v>0</v>
      </c>
    </row>
    <row r="53" spans="1:7" ht="15.75">
      <c r="A53" s="31" t="s">
        <v>74</v>
      </c>
      <c r="B53" s="37" t="s">
        <v>42</v>
      </c>
      <c r="C53" s="37" t="s">
        <v>87</v>
      </c>
      <c r="D53" s="37" t="s">
        <v>75</v>
      </c>
      <c r="E53" s="38">
        <v>312.1</v>
      </c>
      <c r="F53" s="16">
        <v>0</v>
      </c>
      <c r="G53" s="21">
        <f t="shared" si="0"/>
        <v>0</v>
      </c>
    </row>
    <row r="54" spans="1:7" ht="15.75">
      <c r="A54" s="27" t="s">
        <v>15</v>
      </c>
      <c r="B54" s="28" t="s">
        <v>14</v>
      </c>
      <c r="C54" s="28" t="s">
        <v>6</v>
      </c>
      <c r="D54" s="28" t="s">
        <v>6</v>
      </c>
      <c r="E54" s="59">
        <f aca="true" t="shared" si="2" ref="E54:F57">E55</f>
        <v>102.4</v>
      </c>
      <c r="F54" s="14">
        <f t="shared" si="2"/>
        <v>18.6</v>
      </c>
      <c r="G54" s="22">
        <f t="shared" si="0"/>
        <v>18.1640625</v>
      </c>
    </row>
    <row r="55" spans="1:7" ht="15.75">
      <c r="A55" s="31" t="s">
        <v>32</v>
      </c>
      <c r="B55" s="32" t="s">
        <v>29</v>
      </c>
      <c r="C55" s="42" t="s">
        <v>6</v>
      </c>
      <c r="D55" s="42" t="s">
        <v>6</v>
      </c>
      <c r="E55" s="60">
        <f t="shared" si="2"/>
        <v>102.4</v>
      </c>
      <c r="F55" s="16">
        <f t="shared" si="2"/>
        <v>18.6</v>
      </c>
      <c r="G55" s="21">
        <f t="shared" si="0"/>
        <v>18.1640625</v>
      </c>
    </row>
    <row r="56" spans="1:7" ht="46.5" customHeight="1">
      <c r="A56" s="39" t="s">
        <v>64</v>
      </c>
      <c r="B56" s="32" t="s">
        <v>29</v>
      </c>
      <c r="C56" s="42" t="s">
        <v>91</v>
      </c>
      <c r="D56" s="42"/>
      <c r="E56" s="60">
        <f t="shared" si="2"/>
        <v>102.4</v>
      </c>
      <c r="F56" s="16">
        <f t="shared" si="2"/>
        <v>18.6</v>
      </c>
      <c r="G56" s="21">
        <f t="shared" si="0"/>
        <v>18.1640625</v>
      </c>
    </row>
    <row r="57" spans="1:7" ht="27.75" customHeight="1">
      <c r="A57" s="39" t="s">
        <v>65</v>
      </c>
      <c r="B57" s="32" t="s">
        <v>29</v>
      </c>
      <c r="C57" s="42" t="s">
        <v>90</v>
      </c>
      <c r="D57" s="42"/>
      <c r="E57" s="60">
        <f t="shared" si="2"/>
        <v>102.4</v>
      </c>
      <c r="F57" s="16">
        <f t="shared" si="2"/>
        <v>18.6</v>
      </c>
      <c r="G57" s="21">
        <f t="shared" si="0"/>
        <v>18.1640625</v>
      </c>
    </row>
    <row r="58" spans="1:8" s="3" customFormat="1" ht="60" customHeight="1">
      <c r="A58" s="39" t="s">
        <v>66</v>
      </c>
      <c r="B58" s="32" t="s">
        <v>29</v>
      </c>
      <c r="C58" s="42" t="s">
        <v>89</v>
      </c>
      <c r="D58" s="42"/>
      <c r="E58" s="60">
        <f>E60</f>
        <v>102.4</v>
      </c>
      <c r="F58" s="20">
        <f>F59</f>
        <v>18.6</v>
      </c>
      <c r="G58" s="58">
        <f t="shared" si="0"/>
        <v>18.1640625</v>
      </c>
      <c r="H58" s="6"/>
    </row>
    <row r="59" spans="1:7" ht="59.25" customHeight="1">
      <c r="A59" s="39" t="s">
        <v>118</v>
      </c>
      <c r="B59" s="32" t="s">
        <v>29</v>
      </c>
      <c r="C59" s="42" t="s">
        <v>89</v>
      </c>
      <c r="D59" s="42" t="s">
        <v>115</v>
      </c>
      <c r="E59" s="60">
        <v>102.4</v>
      </c>
      <c r="F59" s="15">
        <f>F60</f>
        <v>18.6</v>
      </c>
      <c r="G59" s="21">
        <f t="shared" si="0"/>
        <v>18.1640625</v>
      </c>
    </row>
    <row r="60" spans="1:7" ht="27" customHeight="1">
      <c r="A60" s="39" t="s">
        <v>70</v>
      </c>
      <c r="B60" s="32" t="s">
        <v>29</v>
      </c>
      <c r="C60" s="42" t="s">
        <v>89</v>
      </c>
      <c r="D60" s="42" t="s">
        <v>125</v>
      </c>
      <c r="E60" s="60">
        <v>102.4</v>
      </c>
      <c r="F60" s="15">
        <v>18.6</v>
      </c>
      <c r="G60" s="21">
        <f t="shared" si="0"/>
        <v>18.1640625</v>
      </c>
    </row>
    <row r="61" spans="1:7" ht="30.75" customHeight="1">
      <c r="A61" s="27" t="s">
        <v>58</v>
      </c>
      <c r="B61" s="28" t="s">
        <v>59</v>
      </c>
      <c r="C61" s="28"/>
      <c r="D61" s="28"/>
      <c r="E61" s="29">
        <f>E62</f>
        <v>2432.1</v>
      </c>
      <c r="F61" s="14">
        <f>F62</f>
        <v>151.8</v>
      </c>
      <c r="G61" s="22">
        <f t="shared" si="0"/>
        <v>6.241519674355496</v>
      </c>
    </row>
    <row r="62" spans="1:7" ht="15.75">
      <c r="A62" s="31" t="s">
        <v>60</v>
      </c>
      <c r="B62" s="32" t="s">
        <v>61</v>
      </c>
      <c r="C62" s="32"/>
      <c r="D62" s="32"/>
      <c r="E62" s="34">
        <f>E63+E69</f>
        <v>2432.1</v>
      </c>
      <c r="F62" s="15">
        <f>F63</f>
        <v>151.8</v>
      </c>
      <c r="G62" s="21">
        <f t="shared" si="0"/>
        <v>6.241519674355496</v>
      </c>
    </row>
    <row r="63" spans="1:7" ht="30">
      <c r="A63" s="43" t="s">
        <v>119</v>
      </c>
      <c r="B63" s="32" t="s">
        <v>61</v>
      </c>
      <c r="C63" s="32" t="s">
        <v>122</v>
      </c>
      <c r="D63" s="32"/>
      <c r="E63" s="34">
        <f>E64</f>
        <v>656</v>
      </c>
      <c r="F63" s="15">
        <f>F64</f>
        <v>151.8</v>
      </c>
      <c r="G63" s="21">
        <f t="shared" si="0"/>
        <v>23.14024390243903</v>
      </c>
    </row>
    <row r="64" spans="1:7" ht="15.75">
      <c r="A64" s="43" t="s">
        <v>120</v>
      </c>
      <c r="B64" s="32" t="s">
        <v>61</v>
      </c>
      <c r="C64" s="32" t="s">
        <v>123</v>
      </c>
      <c r="D64" s="32"/>
      <c r="E64" s="34">
        <f>E65</f>
        <v>656</v>
      </c>
      <c r="F64" s="15">
        <f>F65+F69+F73</f>
        <v>151.8</v>
      </c>
      <c r="G64" s="21">
        <f t="shared" si="0"/>
        <v>23.14024390243903</v>
      </c>
    </row>
    <row r="65" spans="1:7" ht="48" customHeight="1">
      <c r="A65" s="44" t="s">
        <v>124</v>
      </c>
      <c r="B65" s="37" t="s">
        <v>61</v>
      </c>
      <c r="C65" s="45" t="s">
        <v>121</v>
      </c>
      <c r="D65" s="32"/>
      <c r="E65" s="34">
        <f>E66+E73</f>
        <v>656</v>
      </c>
      <c r="F65" s="20">
        <f>F66</f>
        <v>151.8</v>
      </c>
      <c r="G65" s="58">
        <f t="shared" si="0"/>
        <v>23.14024390243903</v>
      </c>
    </row>
    <row r="66" spans="1:7" ht="21" customHeight="1">
      <c r="A66" s="31" t="s">
        <v>111</v>
      </c>
      <c r="B66" s="37" t="s">
        <v>61</v>
      </c>
      <c r="C66" s="45" t="s">
        <v>110</v>
      </c>
      <c r="D66" s="37"/>
      <c r="E66" s="34">
        <f>E67</f>
        <v>562.5</v>
      </c>
      <c r="F66" s="15">
        <f>F67</f>
        <v>151.8</v>
      </c>
      <c r="G66" s="21">
        <f t="shared" si="0"/>
        <v>26.986666666666668</v>
      </c>
    </row>
    <row r="67" spans="1:7" ht="30">
      <c r="A67" s="31" t="s">
        <v>112</v>
      </c>
      <c r="B67" s="37" t="s">
        <v>61</v>
      </c>
      <c r="C67" s="45" t="s">
        <v>110</v>
      </c>
      <c r="D67" s="37" t="s">
        <v>113</v>
      </c>
      <c r="E67" s="34">
        <f>E68</f>
        <v>562.5</v>
      </c>
      <c r="F67" s="15">
        <f>F68</f>
        <v>151.8</v>
      </c>
      <c r="G67" s="21">
        <f t="shared" si="0"/>
        <v>26.986666666666668</v>
      </c>
    </row>
    <row r="68" spans="1:7" ht="30">
      <c r="A68" s="31" t="s">
        <v>72</v>
      </c>
      <c r="B68" s="37" t="s">
        <v>61</v>
      </c>
      <c r="C68" s="45" t="s">
        <v>110</v>
      </c>
      <c r="D68" s="37" t="s">
        <v>73</v>
      </c>
      <c r="E68" s="34">
        <v>562.5</v>
      </c>
      <c r="F68" s="15">
        <v>151.8</v>
      </c>
      <c r="G68" s="21">
        <f t="shared" si="0"/>
        <v>26.986666666666668</v>
      </c>
    </row>
    <row r="69" spans="1:7" ht="45">
      <c r="A69" s="46" t="s">
        <v>130</v>
      </c>
      <c r="B69" s="47" t="s">
        <v>61</v>
      </c>
      <c r="C69" s="47" t="s">
        <v>143</v>
      </c>
      <c r="D69" s="47"/>
      <c r="E69" s="34">
        <v>1776.1</v>
      </c>
      <c r="F69" s="15">
        <v>0</v>
      </c>
      <c r="G69" s="21">
        <f t="shared" si="0"/>
        <v>0</v>
      </c>
    </row>
    <row r="70" spans="1:7" ht="42.75" customHeight="1">
      <c r="A70" s="46" t="s">
        <v>129</v>
      </c>
      <c r="B70" s="47" t="s">
        <v>61</v>
      </c>
      <c r="C70" s="47" t="s">
        <v>143</v>
      </c>
      <c r="D70" s="47"/>
      <c r="E70" s="34">
        <f>E71</f>
        <v>1776.1</v>
      </c>
      <c r="F70" s="18">
        <v>0</v>
      </c>
      <c r="G70" s="21">
        <f t="shared" si="0"/>
        <v>0</v>
      </c>
    </row>
    <row r="71" spans="1:7" ht="32.25" customHeight="1">
      <c r="A71" s="46" t="s">
        <v>112</v>
      </c>
      <c r="B71" s="47" t="s">
        <v>61</v>
      </c>
      <c r="C71" s="47" t="s">
        <v>143</v>
      </c>
      <c r="D71" s="47">
        <v>200</v>
      </c>
      <c r="E71" s="34">
        <f>E72</f>
        <v>1776.1</v>
      </c>
      <c r="F71" s="19">
        <v>0</v>
      </c>
      <c r="G71" s="21">
        <f t="shared" si="0"/>
        <v>0</v>
      </c>
    </row>
    <row r="72" spans="1:7" ht="32.25" customHeight="1">
      <c r="A72" s="46" t="s">
        <v>72</v>
      </c>
      <c r="B72" s="47" t="s">
        <v>61</v>
      </c>
      <c r="C72" s="47" t="s">
        <v>143</v>
      </c>
      <c r="D72" s="47">
        <v>240</v>
      </c>
      <c r="E72" s="34">
        <v>1776.1</v>
      </c>
      <c r="F72" s="15">
        <v>0</v>
      </c>
      <c r="G72" s="21">
        <f t="shared" si="0"/>
        <v>0</v>
      </c>
    </row>
    <row r="73" spans="1:7" ht="15.75">
      <c r="A73" s="31" t="s">
        <v>109</v>
      </c>
      <c r="B73" s="37" t="s">
        <v>61</v>
      </c>
      <c r="C73" s="45" t="s">
        <v>108</v>
      </c>
      <c r="D73" s="37"/>
      <c r="E73" s="38">
        <v>93.5</v>
      </c>
      <c r="F73" s="15">
        <v>0</v>
      </c>
      <c r="G73" s="21">
        <f t="shared" si="0"/>
        <v>0</v>
      </c>
    </row>
    <row r="74" spans="1:7" ht="15.75">
      <c r="A74" s="31" t="s">
        <v>144</v>
      </c>
      <c r="B74" s="37" t="s">
        <v>61</v>
      </c>
      <c r="C74" s="45" t="s">
        <v>145</v>
      </c>
      <c r="D74" s="37"/>
      <c r="E74" s="38">
        <v>93.5</v>
      </c>
      <c r="F74" s="18">
        <v>0</v>
      </c>
      <c r="G74" s="21">
        <f t="shared" si="0"/>
        <v>0</v>
      </c>
    </row>
    <row r="75" spans="1:7" ht="30">
      <c r="A75" s="31" t="s">
        <v>112</v>
      </c>
      <c r="B75" s="37" t="s">
        <v>61</v>
      </c>
      <c r="C75" s="45" t="s">
        <v>145</v>
      </c>
      <c r="D75" s="37" t="s">
        <v>113</v>
      </c>
      <c r="E75" s="38">
        <v>93.5</v>
      </c>
      <c r="F75" s="15">
        <v>0</v>
      </c>
      <c r="G75" s="21">
        <f t="shared" si="0"/>
        <v>0</v>
      </c>
    </row>
    <row r="76" spans="1:7" ht="32.25" customHeight="1">
      <c r="A76" s="31" t="s">
        <v>72</v>
      </c>
      <c r="B76" s="37" t="s">
        <v>61</v>
      </c>
      <c r="C76" s="45" t="s">
        <v>145</v>
      </c>
      <c r="D76" s="37" t="s">
        <v>73</v>
      </c>
      <c r="E76" s="38">
        <v>93.5</v>
      </c>
      <c r="F76" s="15">
        <v>0</v>
      </c>
      <c r="G76" s="21">
        <f aca="true" t="shared" si="3" ref="G76:G118">F76*100/E76</f>
        <v>0</v>
      </c>
    </row>
    <row r="77" spans="1:7" ht="30" customHeight="1">
      <c r="A77" s="27" t="s">
        <v>20</v>
      </c>
      <c r="B77" s="28" t="s">
        <v>21</v>
      </c>
      <c r="C77" s="28"/>
      <c r="D77" s="28"/>
      <c r="E77" s="29">
        <f>E78+E83+E92</f>
        <v>1376.7</v>
      </c>
      <c r="F77" s="14">
        <f>F78+F83+F92</f>
        <v>169.7</v>
      </c>
      <c r="G77" s="22">
        <f t="shared" si="3"/>
        <v>12.326578048957652</v>
      </c>
    </row>
    <row r="78" spans="1:7" ht="18.75" customHeight="1">
      <c r="A78" s="27" t="s">
        <v>25</v>
      </c>
      <c r="B78" s="28" t="s">
        <v>26</v>
      </c>
      <c r="C78" s="28"/>
      <c r="D78" s="28"/>
      <c r="E78" s="29">
        <f>E79</f>
        <v>20</v>
      </c>
      <c r="F78" s="14">
        <f>F79</f>
        <v>0</v>
      </c>
      <c r="G78" s="22">
        <f t="shared" si="3"/>
        <v>0</v>
      </c>
    </row>
    <row r="79" spans="1:7" ht="15" customHeight="1">
      <c r="A79" s="48" t="s">
        <v>33</v>
      </c>
      <c r="B79" s="49" t="s">
        <v>26</v>
      </c>
      <c r="C79" s="49" t="s">
        <v>93</v>
      </c>
      <c r="D79" s="49"/>
      <c r="E79" s="50">
        <v>20</v>
      </c>
      <c r="F79" s="15">
        <v>0</v>
      </c>
      <c r="G79" s="21">
        <f t="shared" si="3"/>
        <v>0</v>
      </c>
    </row>
    <row r="80" spans="1:7" ht="15" customHeight="1">
      <c r="A80" s="48" t="s">
        <v>63</v>
      </c>
      <c r="B80" s="49" t="s">
        <v>26</v>
      </c>
      <c r="C80" s="49" t="s">
        <v>92</v>
      </c>
      <c r="D80" s="49"/>
      <c r="E80" s="50">
        <v>20</v>
      </c>
      <c r="F80" s="15">
        <v>0</v>
      </c>
      <c r="G80" s="21">
        <f t="shared" si="3"/>
        <v>0</v>
      </c>
    </row>
    <row r="81" spans="1:7" ht="30" customHeight="1">
      <c r="A81" s="48" t="s">
        <v>112</v>
      </c>
      <c r="B81" s="37" t="s">
        <v>26</v>
      </c>
      <c r="C81" s="37" t="s">
        <v>92</v>
      </c>
      <c r="D81" s="37" t="s">
        <v>113</v>
      </c>
      <c r="E81" s="50">
        <v>20</v>
      </c>
      <c r="F81" s="16">
        <v>0</v>
      </c>
      <c r="G81" s="21">
        <f t="shared" si="3"/>
        <v>0</v>
      </c>
    </row>
    <row r="82" spans="1:7" ht="32.25" customHeight="1">
      <c r="A82" s="48" t="s">
        <v>72</v>
      </c>
      <c r="B82" s="37" t="s">
        <v>26</v>
      </c>
      <c r="C82" s="37" t="s">
        <v>92</v>
      </c>
      <c r="D82" s="37" t="s">
        <v>73</v>
      </c>
      <c r="E82" s="50">
        <v>20</v>
      </c>
      <c r="F82" s="16">
        <v>0</v>
      </c>
      <c r="G82" s="21">
        <f t="shared" si="3"/>
        <v>0</v>
      </c>
    </row>
    <row r="83" spans="1:7" ht="35.25" customHeight="1">
      <c r="A83" s="27" t="s">
        <v>22</v>
      </c>
      <c r="B83" s="28" t="s">
        <v>23</v>
      </c>
      <c r="C83" s="28"/>
      <c r="D83" s="28"/>
      <c r="E83" s="29">
        <f>E84+E88</f>
        <v>930</v>
      </c>
      <c r="F83" s="14">
        <f>F84+F88</f>
        <v>120.3</v>
      </c>
      <c r="G83" s="22">
        <f t="shared" si="3"/>
        <v>12.935483870967742</v>
      </c>
    </row>
    <row r="84" spans="1:7" ht="15.75">
      <c r="A84" s="31" t="s">
        <v>47</v>
      </c>
      <c r="B84" s="37" t="s">
        <v>23</v>
      </c>
      <c r="C84" s="37" t="s">
        <v>95</v>
      </c>
      <c r="D84" s="37"/>
      <c r="E84" s="38">
        <v>590</v>
      </c>
      <c r="F84" s="16">
        <f>F85</f>
        <v>120.3</v>
      </c>
      <c r="G84" s="21">
        <f t="shared" si="3"/>
        <v>20.389830508474578</v>
      </c>
    </row>
    <row r="85" spans="1:7" ht="17.25" customHeight="1">
      <c r="A85" s="31" t="s">
        <v>48</v>
      </c>
      <c r="B85" s="37" t="s">
        <v>23</v>
      </c>
      <c r="C85" s="37" t="s">
        <v>94</v>
      </c>
      <c r="D85" s="37"/>
      <c r="E85" s="38">
        <v>590</v>
      </c>
      <c r="F85" s="15">
        <f>F86</f>
        <v>120.3</v>
      </c>
      <c r="G85" s="21">
        <f t="shared" si="3"/>
        <v>20.389830508474578</v>
      </c>
    </row>
    <row r="86" spans="1:7" ht="30">
      <c r="A86" s="31" t="s">
        <v>112</v>
      </c>
      <c r="B86" s="37" t="s">
        <v>23</v>
      </c>
      <c r="C86" s="37" t="s">
        <v>94</v>
      </c>
      <c r="D86" s="37" t="s">
        <v>113</v>
      </c>
      <c r="E86" s="38">
        <v>590</v>
      </c>
      <c r="F86" s="15">
        <f>F87+F90</f>
        <v>120.3</v>
      </c>
      <c r="G86" s="21">
        <f t="shared" si="3"/>
        <v>20.389830508474578</v>
      </c>
    </row>
    <row r="87" spans="1:7" ht="29.25" customHeight="1">
      <c r="A87" s="31" t="s">
        <v>72</v>
      </c>
      <c r="B87" s="37" t="s">
        <v>23</v>
      </c>
      <c r="C87" s="37" t="s">
        <v>94</v>
      </c>
      <c r="D87" s="37" t="s">
        <v>73</v>
      </c>
      <c r="E87" s="38">
        <v>590</v>
      </c>
      <c r="F87" s="15">
        <v>120.3</v>
      </c>
      <c r="G87" s="21">
        <f t="shared" si="3"/>
        <v>20.389830508474578</v>
      </c>
    </row>
    <row r="88" spans="1:7" ht="57" customHeight="1">
      <c r="A88" s="46" t="s">
        <v>146</v>
      </c>
      <c r="B88" s="47" t="s">
        <v>23</v>
      </c>
      <c r="C88" s="47" t="s">
        <v>133</v>
      </c>
      <c r="D88" s="51"/>
      <c r="E88" s="52">
        <v>340</v>
      </c>
      <c r="F88" s="15">
        <v>0</v>
      </c>
      <c r="G88" s="21">
        <f t="shared" si="3"/>
        <v>0</v>
      </c>
    </row>
    <row r="89" spans="1:7" ht="30">
      <c r="A89" s="46" t="s">
        <v>134</v>
      </c>
      <c r="B89" s="47" t="s">
        <v>23</v>
      </c>
      <c r="C89" s="47" t="s">
        <v>135</v>
      </c>
      <c r="D89" s="51"/>
      <c r="E89" s="52">
        <v>340</v>
      </c>
      <c r="F89" s="15">
        <v>0</v>
      </c>
      <c r="G89" s="21">
        <f t="shared" si="3"/>
        <v>0</v>
      </c>
    </row>
    <row r="90" spans="1:7" ht="32.25" customHeight="1">
      <c r="A90" s="31" t="s">
        <v>112</v>
      </c>
      <c r="B90" s="47" t="s">
        <v>23</v>
      </c>
      <c r="C90" s="47" t="s">
        <v>135</v>
      </c>
      <c r="D90" s="51" t="s">
        <v>113</v>
      </c>
      <c r="E90" s="52">
        <v>340</v>
      </c>
      <c r="F90" s="16">
        <v>0</v>
      </c>
      <c r="G90" s="21">
        <f t="shared" si="3"/>
        <v>0</v>
      </c>
    </row>
    <row r="91" spans="1:7" ht="30.75" customHeight="1">
      <c r="A91" s="31" t="s">
        <v>72</v>
      </c>
      <c r="B91" s="47" t="s">
        <v>23</v>
      </c>
      <c r="C91" s="47" t="s">
        <v>135</v>
      </c>
      <c r="D91" s="51" t="s">
        <v>73</v>
      </c>
      <c r="E91" s="52">
        <v>340</v>
      </c>
      <c r="F91" s="16">
        <v>0</v>
      </c>
      <c r="G91" s="21">
        <f t="shared" si="3"/>
        <v>0</v>
      </c>
    </row>
    <row r="92" spans="1:7" ht="15.75">
      <c r="A92" s="27" t="s">
        <v>27</v>
      </c>
      <c r="B92" s="28" t="s">
        <v>24</v>
      </c>
      <c r="C92" s="28"/>
      <c r="D92" s="28"/>
      <c r="E92" s="29">
        <f>E93</f>
        <v>426.7</v>
      </c>
      <c r="F92" s="23">
        <f>F93</f>
        <v>49.4</v>
      </c>
      <c r="G92" s="22">
        <f t="shared" si="3"/>
        <v>11.577220529646121</v>
      </c>
    </row>
    <row r="93" spans="1:7" ht="15.75">
      <c r="A93" s="31" t="s">
        <v>34</v>
      </c>
      <c r="B93" s="37" t="s">
        <v>24</v>
      </c>
      <c r="C93" s="37" t="s">
        <v>97</v>
      </c>
      <c r="D93" s="37"/>
      <c r="E93" s="38">
        <f>E94+E97</f>
        <v>426.7</v>
      </c>
      <c r="F93" s="16">
        <f>F94+F97</f>
        <v>49.4</v>
      </c>
      <c r="G93" s="21">
        <f t="shared" si="3"/>
        <v>11.577220529646121</v>
      </c>
    </row>
    <row r="94" spans="1:7" ht="15.75">
      <c r="A94" s="31" t="s">
        <v>39</v>
      </c>
      <c r="B94" s="37" t="s">
        <v>24</v>
      </c>
      <c r="C94" s="37" t="s">
        <v>96</v>
      </c>
      <c r="D94" s="37"/>
      <c r="E94" s="38">
        <f>E95</f>
        <v>156.8</v>
      </c>
      <c r="F94" s="16">
        <f>F95</f>
        <v>49.4</v>
      </c>
      <c r="G94" s="21">
        <f t="shared" si="3"/>
        <v>31.505102040816325</v>
      </c>
    </row>
    <row r="95" spans="1:7" ht="30">
      <c r="A95" s="31" t="s">
        <v>112</v>
      </c>
      <c r="B95" s="37" t="s">
        <v>24</v>
      </c>
      <c r="C95" s="37" t="s">
        <v>96</v>
      </c>
      <c r="D95" s="37" t="s">
        <v>113</v>
      </c>
      <c r="E95" s="38">
        <f>E96</f>
        <v>156.8</v>
      </c>
      <c r="F95" s="16">
        <f>F96</f>
        <v>49.4</v>
      </c>
      <c r="G95" s="21">
        <f t="shared" si="3"/>
        <v>31.505102040816325</v>
      </c>
    </row>
    <row r="96" spans="1:7" ht="30">
      <c r="A96" s="31" t="s">
        <v>72</v>
      </c>
      <c r="B96" s="37" t="s">
        <v>24</v>
      </c>
      <c r="C96" s="37" t="s">
        <v>96</v>
      </c>
      <c r="D96" s="37" t="s">
        <v>73</v>
      </c>
      <c r="E96" s="38">
        <v>156.8</v>
      </c>
      <c r="F96" s="16">
        <v>49.4</v>
      </c>
      <c r="G96" s="21">
        <f t="shared" si="3"/>
        <v>31.505102040816325</v>
      </c>
    </row>
    <row r="97" spans="1:7" ht="30">
      <c r="A97" s="31" t="s">
        <v>40</v>
      </c>
      <c r="B97" s="37" t="s">
        <v>24</v>
      </c>
      <c r="C97" s="37" t="s">
        <v>98</v>
      </c>
      <c r="D97" s="37"/>
      <c r="E97" s="38">
        <f>E98</f>
        <v>269.9</v>
      </c>
      <c r="F97" s="16">
        <v>0</v>
      </c>
      <c r="G97" s="21">
        <f t="shared" si="3"/>
        <v>0</v>
      </c>
    </row>
    <row r="98" spans="1:7" ht="30">
      <c r="A98" s="31" t="s">
        <v>112</v>
      </c>
      <c r="B98" s="37" t="s">
        <v>23</v>
      </c>
      <c r="C98" s="37" t="s">
        <v>98</v>
      </c>
      <c r="D98" s="37" t="s">
        <v>113</v>
      </c>
      <c r="E98" s="38">
        <f>E99</f>
        <v>269.9</v>
      </c>
      <c r="F98" s="16">
        <v>0</v>
      </c>
      <c r="G98" s="21">
        <f t="shared" si="3"/>
        <v>0</v>
      </c>
    </row>
    <row r="99" spans="1:7" ht="19.5" customHeight="1">
      <c r="A99" s="31" t="s">
        <v>72</v>
      </c>
      <c r="B99" s="37" t="s">
        <v>24</v>
      </c>
      <c r="C99" s="37" t="s">
        <v>98</v>
      </c>
      <c r="D99" s="37" t="s">
        <v>73</v>
      </c>
      <c r="E99" s="38">
        <v>269.9</v>
      </c>
      <c r="F99" s="17">
        <v>0</v>
      </c>
      <c r="G99" s="58">
        <f t="shared" si="3"/>
        <v>0</v>
      </c>
    </row>
    <row r="100" spans="1:7" ht="19.5" customHeight="1">
      <c r="A100" s="53" t="s">
        <v>17</v>
      </c>
      <c r="B100" s="54" t="s">
        <v>19</v>
      </c>
      <c r="C100" s="54"/>
      <c r="D100" s="54"/>
      <c r="E100" s="55">
        <f>E101</f>
        <v>277.2</v>
      </c>
      <c r="F100" s="14">
        <f>F101</f>
        <v>57.900000000000006</v>
      </c>
      <c r="G100" s="22">
        <f t="shared" si="3"/>
        <v>20.887445887445892</v>
      </c>
    </row>
    <row r="101" spans="1:7" ht="19.5" customHeight="1">
      <c r="A101" s="31" t="s">
        <v>46</v>
      </c>
      <c r="B101" s="32" t="s">
        <v>45</v>
      </c>
      <c r="C101" s="32"/>
      <c r="D101" s="32"/>
      <c r="E101" s="34">
        <f>E102+E108</f>
        <v>277.2</v>
      </c>
      <c r="F101" s="17">
        <f>F102+F108</f>
        <v>57.900000000000006</v>
      </c>
      <c r="G101" s="21">
        <f t="shared" si="3"/>
        <v>20.887445887445892</v>
      </c>
    </row>
    <row r="102" spans="1:7" ht="19.5" customHeight="1">
      <c r="A102" s="31" t="s">
        <v>18</v>
      </c>
      <c r="B102" s="32" t="s">
        <v>45</v>
      </c>
      <c r="C102" s="32" t="s">
        <v>104</v>
      </c>
      <c r="D102" s="32"/>
      <c r="E102" s="34">
        <f>E103</f>
        <v>80.5</v>
      </c>
      <c r="F102" s="17">
        <f>F103</f>
        <v>31.1</v>
      </c>
      <c r="G102" s="21">
        <f t="shared" si="3"/>
        <v>38.63354037267081</v>
      </c>
    </row>
    <row r="103" spans="1:7" ht="33.75" customHeight="1">
      <c r="A103" s="31" t="s">
        <v>56</v>
      </c>
      <c r="B103" s="32" t="s">
        <v>45</v>
      </c>
      <c r="C103" s="32" t="s">
        <v>103</v>
      </c>
      <c r="D103" s="32"/>
      <c r="E103" s="34">
        <f>E105+E107</f>
        <v>80.5</v>
      </c>
      <c r="F103" s="17">
        <f>F104</f>
        <v>31.1</v>
      </c>
      <c r="G103" s="21">
        <f t="shared" si="3"/>
        <v>38.63354037267081</v>
      </c>
    </row>
    <row r="104" spans="1:7" ht="31.5" customHeight="1">
      <c r="A104" s="35" t="s">
        <v>114</v>
      </c>
      <c r="B104" s="32" t="s">
        <v>45</v>
      </c>
      <c r="C104" s="32" t="s">
        <v>103</v>
      </c>
      <c r="D104" s="32" t="s">
        <v>115</v>
      </c>
      <c r="E104" s="34">
        <v>70.5</v>
      </c>
      <c r="F104" s="17">
        <v>31.1</v>
      </c>
      <c r="G104" s="21">
        <f t="shared" si="3"/>
        <v>44.11347517730496</v>
      </c>
    </row>
    <row r="105" spans="1:8" s="3" customFormat="1" ht="18" customHeight="1">
      <c r="A105" s="31" t="s">
        <v>70</v>
      </c>
      <c r="B105" s="32" t="s">
        <v>45</v>
      </c>
      <c r="C105" s="32" t="s">
        <v>103</v>
      </c>
      <c r="D105" s="32" t="s">
        <v>125</v>
      </c>
      <c r="E105" s="34">
        <v>70.5</v>
      </c>
      <c r="F105" s="17">
        <v>30.1</v>
      </c>
      <c r="G105" s="58">
        <f t="shared" si="3"/>
        <v>42.695035460992905</v>
      </c>
      <c r="H105" s="6"/>
    </row>
    <row r="106" spans="1:8" s="3" customFormat="1" ht="16.5" customHeight="1">
      <c r="A106" s="31" t="s">
        <v>112</v>
      </c>
      <c r="B106" s="32" t="s">
        <v>19</v>
      </c>
      <c r="C106" s="32" t="s">
        <v>103</v>
      </c>
      <c r="D106" s="32" t="s">
        <v>113</v>
      </c>
      <c r="E106" s="34">
        <v>10</v>
      </c>
      <c r="F106" s="16">
        <v>0</v>
      </c>
      <c r="G106" s="21">
        <f t="shared" si="3"/>
        <v>0</v>
      </c>
      <c r="H106" s="6"/>
    </row>
    <row r="107" spans="1:8" s="3" customFormat="1" ht="18.75" customHeight="1">
      <c r="A107" s="31" t="s">
        <v>72</v>
      </c>
      <c r="B107" s="32" t="s">
        <v>45</v>
      </c>
      <c r="C107" s="32" t="s">
        <v>103</v>
      </c>
      <c r="D107" s="32" t="s">
        <v>73</v>
      </c>
      <c r="E107" s="34">
        <v>10</v>
      </c>
      <c r="F107" s="16">
        <v>0</v>
      </c>
      <c r="G107" s="21">
        <f t="shared" si="3"/>
        <v>0</v>
      </c>
      <c r="H107" s="6"/>
    </row>
    <row r="108" spans="1:8" s="3" customFormat="1" ht="44.25" customHeight="1">
      <c r="A108" s="31" t="s">
        <v>67</v>
      </c>
      <c r="B108" s="32" t="s">
        <v>45</v>
      </c>
      <c r="C108" s="32" t="s">
        <v>102</v>
      </c>
      <c r="D108" s="32"/>
      <c r="E108" s="34">
        <v>196.7</v>
      </c>
      <c r="F108" s="16">
        <v>26.8</v>
      </c>
      <c r="G108" s="21">
        <f t="shared" si="3"/>
        <v>13.624809354346722</v>
      </c>
      <c r="H108" s="6"/>
    </row>
    <row r="109" spans="1:8" s="3" customFormat="1" ht="32.25" customHeight="1">
      <c r="A109" s="31" t="s">
        <v>68</v>
      </c>
      <c r="B109" s="32" t="s">
        <v>45</v>
      </c>
      <c r="C109" s="32" t="s">
        <v>101</v>
      </c>
      <c r="D109" s="32"/>
      <c r="E109" s="34">
        <v>196.7</v>
      </c>
      <c r="F109" s="16">
        <v>26.8</v>
      </c>
      <c r="G109" s="21">
        <f t="shared" si="3"/>
        <v>13.624809354346722</v>
      </c>
      <c r="H109" s="6"/>
    </row>
    <row r="110" spans="1:8" s="3" customFormat="1" ht="45">
      <c r="A110" s="31" t="s">
        <v>69</v>
      </c>
      <c r="B110" s="32" t="s">
        <v>45</v>
      </c>
      <c r="C110" s="32" t="s">
        <v>100</v>
      </c>
      <c r="D110" s="32"/>
      <c r="E110" s="34">
        <v>196.7</v>
      </c>
      <c r="F110" s="16">
        <v>26.8</v>
      </c>
      <c r="G110" s="21">
        <f t="shared" si="3"/>
        <v>13.624809354346722</v>
      </c>
      <c r="H110" s="6"/>
    </row>
    <row r="111" spans="1:8" s="3" customFormat="1" ht="30">
      <c r="A111" s="31" t="s">
        <v>57</v>
      </c>
      <c r="B111" s="32" t="s">
        <v>45</v>
      </c>
      <c r="C111" s="32" t="s">
        <v>99</v>
      </c>
      <c r="D111" s="32"/>
      <c r="E111" s="34">
        <v>196.7</v>
      </c>
      <c r="F111" s="16">
        <v>26.8</v>
      </c>
      <c r="G111" s="21">
        <f t="shared" si="3"/>
        <v>13.624809354346722</v>
      </c>
      <c r="H111" s="6"/>
    </row>
    <row r="112" spans="1:8" s="3" customFormat="1" ht="60">
      <c r="A112" s="39" t="s">
        <v>118</v>
      </c>
      <c r="B112" s="32" t="s">
        <v>45</v>
      </c>
      <c r="C112" s="32" t="s">
        <v>99</v>
      </c>
      <c r="D112" s="32" t="s">
        <v>115</v>
      </c>
      <c r="E112" s="34">
        <v>196.7</v>
      </c>
      <c r="F112" s="16">
        <v>26.8</v>
      </c>
      <c r="G112" s="21">
        <f t="shared" si="3"/>
        <v>13.624809354346722</v>
      </c>
      <c r="H112" s="6"/>
    </row>
    <row r="113" spans="1:8" s="3" customFormat="1" ht="30">
      <c r="A113" s="39" t="s">
        <v>70</v>
      </c>
      <c r="B113" s="32" t="s">
        <v>45</v>
      </c>
      <c r="C113" s="32" t="s">
        <v>99</v>
      </c>
      <c r="D113" s="32" t="s">
        <v>125</v>
      </c>
      <c r="E113" s="34">
        <v>196.7</v>
      </c>
      <c r="F113" s="16">
        <v>26.8</v>
      </c>
      <c r="G113" s="21">
        <f t="shared" si="3"/>
        <v>13.624809354346722</v>
      </c>
      <c r="H113" s="6"/>
    </row>
    <row r="114" spans="1:8" s="3" customFormat="1" ht="45">
      <c r="A114" s="53" t="s">
        <v>43</v>
      </c>
      <c r="B114" s="54" t="s">
        <v>55</v>
      </c>
      <c r="C114" s="54"/>
      <c r="D114" s="54"/>
      <c r="E114" s="55">
        <f>E115</f>
        <v>438.8</v>
      </c>
      <c r="F114" s="23">
        <f>F115</f>
        <v>109.7</v>
      </c>
      <c r="G114" s="22">
        <f t="shared" si="3"/>
        <v>25</v>
      </c>
      <c r="H114" s="6"/>
    </row>
    <row r="115" spans="1:8" s="3" customFormat="1" ht="45">
      <c r="A115" s="31" t="s">
        <v>44</v>
      </c>
      <c r="B115" s="32" t="s">
        <v>55</v>
      </c>
      <c r="C115" s="33"/>
      <c r="D115" s="33"/>
      <c r="E115" s="56">
        <f>E118</f>
        <v>438.8</v>
      </c>
      <c r="F115" s="16">
        <f>F116</f>
        <v>109.7</v>
      </c>
      <c r="G115" s="21">
        <f t="shared" si="3"/>
        <v>25</v>
      </c>
      <c r="H115" s="6"/>
    </row>
    <row r="116" spans="1:8" s="3" customFormat="1" ht="60">
      <c r="A116" s="31" t="s">
        <v>35</v>
      </c>
      <c r="B116" s="32" t="s">
        <v>55</v>
      </c>
      <c r="C116" s="32" t="s">
        <v>105</v>
      </c>
      <c r="D116" s="32"/>
      <c r="E116" s="34">
        <v>438.8</v>
      </c>
      <c r="F116" s="16">
        <f>F117</f>
        <v>109.7</v>
      </c>
      <c r="G116" s="21">
        <f t="shared" si="3"/>
        <v>25</v>
      </c>
      <c r="H116" s="6"/>
    </row>
    <row r="117" spans="1:8" s="3" customFormat="1" ht="15.75">
      <c r="A117" s="57" t="s">
        <v>128</v>
      </c>
      <c r="B117" s="32" t="s">
        <v>126</v>
      </c>
      <c r="C117" s="32" t="s">
        <v>105</v>
      </c>
      <c r="D117" s="32" t="s">
        <v>127</v>
      </c>
      <c r="E117" s="34">
        <v>438.8</v>
      </c>
      <c r="F117" s="16">
        <f>F118</f>
        <v>109.7</v>
      </c>
      <c r="G117" s="21">
        <f t="shared" si="3"/>
        <v>25</v>
      </c>
      <c r="H117" s="6"/>
    </row>
    <row r="118" spans="1:8" s="3" customFormat="1" ht="15.75">
      <c r="A118" s="31" t="s">
        <v>36</v>
      </c>
      <c r="B118" s="32" t="s">
        <v>55</v>
      </c>
      <c r="C118" s="32" t="s">
        <v>105</v>
      </c>
      <c r="D118" s="32" t="s">
        <v>54</v>
      </c>
      <c r="E118" s="34">
        <v>438.8</v>
      </c>
      <c r="F118" s="16">
        <v>109.7</v>
      </c>
      <c r="G118" s="21">
        <f t="shared" si="3"/>
        <v>25</v>
      </c>
      <c r="H118" s="6"/>
    </row>
    <row r="119" spans="5:6" ht="15.75">
      <c r="E119" s="4"/>
      <c r="F119" s="4"/>
    </row>
    <row r="120" spans="5:6" ht="15.75">
      <c r="E120" s="4"/>
      <c r="F120" s="4"/>
    </row>
    <row r="121" spans="5:6" ht="15.75">
      <c r="E121" s="4"/>
      <c r="F121" s="4"/>
    </row>
    <row r="122" spans="5:6" ht="15.75">
      <c r="E122" s="4"/>
      <c r="F122" s="4"/>
    </row>
    <row r="123" spans="5:6" ht="15.75">
      <c r="E123" s="4"/>
      <c r="F123" s="4"/>
    </row>
    <row r="124" spans="5:6" ht="15.75">
      <c r="E124" s="4"/>
      <c r="F124" s="4"/>
    </row>
    <row r="125" spans="5:6" ht="15.75">
      <c r="E125" s="4"/>
      <c r="F125" s="4"/>
    </row>
    <row r="126" spans="5:6" ht="15.75">
      <c r="E126" s="4"/>
      <c r="F126" s="4"/>
    </row>
    <row r="127" spans="5:6" ht="15.75">
      <c r="E127" s="4"/>
      <c r="F127" s="4"/>
    </row>
    <row r="128" spans="5:6" ht="15.75">
      <c r="E128" s="4"/>
      <c r="F128" s="4"/>
    </row>
    <row r="129" spans="5:6" ht="15.75">
      <c r="E129" s="4"/>
      <c r="F129" s="4"/>
    </row>
    <row r="130" spans="5:6" ht="15.75">
      <c r="E130" s="4"/>
      <c r="F130" s="4"/>
    </row>
    <row r="131" spans="5:6" ht="15.75">
      <c r="E131" s="4"/>
      <c r="F131" s="4"/>
    </row>
    <row r="132" spans="5:6" ht="15.75">
      <c r="E132" s="4"/>
      <c r="F132" s="4"/>
    </row>
    <row r="133" spans="5:6" ht="15.75">
      <c r="E133" s="4"/>
      <c r="F133" s="4"/>
    </row>
    <row r="134" spans="5:6" ht="15.75">
      <c r="E134" s="4"/>
      <c r="F134" s="4"/>
    </row>
    <row r="135" spans="5:6" ht="15.75">
      <c r="E135" s="4"/>
      <c r="F135" s="4"/>
    </row>
    <row r="136" spans="5:6" ht="15.75">
      <c r="E136" s="4"/>
      <c r="F136" s="4"/>
    </row>
    <row r="137" spans="5:6" ht="15.75">
      <c r="E137" s="4"/>
      <c r="F137" s="4"/>
    </row>
    <row r="138" spans="4:8" ht="15.75">
      <c r="D138" s="4"/>
      <c r="E138" s="4"/>
      <c r="F138" s="4"/>
      <c r="G138" s="5"/>
      <c r="H138"/>
    </row>
    <row r="139" spans="5:6" ht="15.75">
      <c r="E139" s="4"/>
      <c r="F139" s="4"/>
    </row>
    <row r="140" spans="5:6" ht="15.75">
      <c r="E140" s="4"/>
      <c r="F140" s="4"/>
    </row>
    <row r="141" spans="5:6" ht="15.75">
      <c r="E141" s="4"/>
      <c r="F141" s="4"/>
    </row>
    <row r="142" spans="5:6" ht="15.75">
      <c r="E142" s="4"/>
      <c r="F142" s="4"/>
    </row>
    <row r="143" spans="5:6" ht="15.75">
      <c r="E143" s="4"/>
      <c r="F143" s="4"/>
    </row>
    <row r="144" spans="5:6" ht="15.75">
      <c r="E144" s="4"/>
      <c r="F144" s="4"/>
    </row>
    <row r="145" spans="5:6" ht="15.75">
      <c r="E145" s="4"/>
      <c r="F145" s="4"/>
    </row>
    <row r="146" spans="5:6" ht="15.75">
      <c r="E146" s="4"/>
      <c r="F146" s="4"/>
    </row>
    <row r="147" spans="5:6" ht="15.75">
      <c r="E147" s="4"/>
      <c r="F147" s="4"/>
    </row>
    <row r="148" spans="5:6" ht="15.75">
      <c r="E148" s="4"/>
      <c r="F148" s="4"/>
    </row>
    <row r="149" spans="5:6" ht="15.75">
      <c r="E149" s="4"/>
      <c r="F149" s="4"/>
    </row>
    <row r="150" spans="5:6" ht="15.75">
      <c r="E150" s="4"/>
      <c r="F150" s="4"/>
    </row>
  </sheetData>
  <sheetProtection/>
  <mergeCells count="12">
    <mergeCell ref="A1:G1"/>
    <mergeCell ref="A4:G4"/>
    <mergeCell ref="A7:A8"/>
    <mergeCell ref="G7:G8"/>
    <mergeCell ref="B7:B8"/>
    <mergeCell ref="C7:C8"/>
    <mergeCell ref="D7:D8"/>
    <mergeCell ref="A3:G3"/>
    <mergeCell ref="A2:G2"/>
    <mergeCell ref="E7:E8"/>
    <mergeCell ref="F7:F8"/>
    <mergeCell ref="A5:G5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2017-11-17T08:53:32Z</cp:lastPrinted>
  <dcterms:created xsi:type="dcterms:W3CDTF">2003-12-05T21:14:57Z</dcterms:created>
  <dcterms:modified xsi:type="dcterms:W3CDTF">2018-09-21T04:28:21Z</dcterms:modified>
  <cp:category/>
  <cp:version/>
  <cp:contentType/>
  <cp:contentStatus/>
</cp:coreProperties>
</file>